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8" yWindow="-108" windowWidth="20736" windowHeight="8760" activeTab="1"/>
  </bookViews>
  <sheets>
    <sheet name="Sheet1" sheetId="1" r:id="rId1"/>
    <sheet name="Sheet1 (2)" sheetId="2" r:id="rId2"/>
  </sheets>
  <definedNames>
    <definedName name="_xlnm.Print_Area" localSheetId="0">Sheet1!$A$1:$R$126</definedName>
    <definedName name="_xlnm.Print_Area" localSheetId="1">'Sheet1 (2)'!$A$1:$O$127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2" l="1"/>
  <c r="F109" i="2"/>
  <c r="H109" i="2"/>
  <c r="A109" i="2"/>
  <c r="F120" i="2"/>
  <c r="F119" i="2"/>
  <c r="F118" i="2"/>
  <c r="F117" i="2"/>
  <c r="F116" i="2"/>
  <c r="F115" i="2"/>
  <c r="F114" i="2"/>
  <c r="F113" i="2"/>
  <c r="F112" i="2"/>
  <c r="F111" i="2"/>
  <c r="L109" i="2" l="1"/>
  <c r="N109" i="2" s="1"/>
  <c r="M109" i="2"/>
  <c r="G109" i="2"/>
  <c r="I109" i="2" s="1"/>
  <c r="J19" i="2"/>
  <c r="E19" i="2"/>
  <c r="J32" i="2"/>
  <c r="E32" i="2"/>
  <c r="J45" i="2"/>
  <c r="E45" i="2"/>
  <c r="J58" i="2"/>
  <c r="E58" i="2"/>
  <c r="J71" i="2"/>
  <c r="E71" i="2"/>
  <c r="J84" i="2"/>
  <c r="E84" i="2"/>
  <c r="J97" i="2"/>
  <c r="E97" i="2"/>
  <c r="J110" i="2"/>
  <c r="E110" i="2"/>
  <c r="F121" i="2"/>
  <c r="M120" i="2"/>
  <c r="H120" i="2"/>
  <c r="L119" i="2"/>
  <c r="G119" i="2"/>
  <c r="M118" i="2"/>
  <c r="G117" i="2"/>
  <c r="G116" i="2"/>
  <c r="G115" i="2"/>
  <c r="M114" i="2"/>
  <c r="H114" i="2"/>
  <c r="H113" i="2"/>
  <c r="M112" i="2"/>
  <c r="G112" i="2"/>
  <c r="H111" i="2"/>
  <c r="F108" i="2"/>
  <c r="L107" i="2"/>
  <c r="F107" i="2"/>
  <c r="F106" i="2"/>
  <c r="M105" i="2"/>
  <c r="F105" i="2"/>
  <c r="M104" i="2"/>
  <c r="F104" i="2"/>
  <c r="F103" i="2"/>
  <c r="M102" i="2"/>
  <c r="F102" i="2"/>
  <c r="M101" i="2"/>
  <c r="F101" i="2"/>
  <c r="F100" i="2"/>
  <c r="M99" i="2"/>
  <c r="F99" i="2"/>
  <c r="F98" i="2"/>
  <c r="F96" i="2"/>
  <c r="H96" i="2" s="1"/>
  <c r="F95" i="2"/>
  <c r="F94" i="2"/>
  <c r="H94" i="2" s="1"/>
  <c r="F93" i="2"/>
  <c r="H93" i="2" s="1"/>
  <c r="F92" i="2"/>
  <c r="F91" i="2"/>
  <c r="H91" i="2" s="1"/>
  <c r="F90" i="2"/>
  <c r="H90" i="2" s="1"/>
  <c r="M89" i="2"/>
  <c r="F89" i="2"/>
  <c r="F88" i="2"/>
  <c r="F87" i="2"/>
  <c r="F86" i="2"/>
  <c r="H86" i="2" s="1"/>
  <c r="M85" i="2"/>
  <c r="F85" i="2"/>
  <c r="M83" i="2"/>
  <c r="F83" i="2"/>
  <c r="H83" i="2" s="1"/>
  <c r="M82" i="2"/>
  <c r="F82" i="2"/>
  <c r="L81" i="2"/>
  <c r="L80" i="2"/>
  <c r="F80" i="2"/>
  <c r="G80" i="2" s="1"/>
  <c r="L79" i="2"/>
  <c r="F79" i="2"/>
  <c r="G79" i="2" s="1"/>
  <c r="F78" i="2"/>
  <c r="G78" i="2" s="1"/>
  <c r="F77" i="2"/>
  <c r="H77" i="2" s="1"/>
  <c r="F76" i="2"/>
  <c r="F75" i="2"/>
  <c r="F74" i="2"/>
  <c r="F73" i="2"/>
  <c r="F72" i="2"/>
  <c r="H72" i="2" s="1"/>
  <c r="F70" i="2"/>
  <c r="F69" i="2"/>
  <c r="F68" i="2"/>
  <c r="H68" i="2" s="1"/>
  <c r="M67" i="2"/>
  <c r="F67" i="2"/>
  <c r="G67" i="2" s="1"/>
  <c r="F66" i="2"/>
  <c r="H66" i="2" s="1"/>
  <c r="M65" i="2"/>
  <c r="F65" i="2"/>
  <c r="M64" i="2"/>
  <c r="F64" i="2"/>
  <c r="G64" i="2" s="1"/>
  <c r="L63" i="2"/>
  <c r="F63" i="2"/>
  <c r="F62" i="2"/>
  <c r="L61" i="2"/>
  <c r="F61" i="2"/>
  <c r="M60" i="2"/>
  <c r="F60" i="2"/>
  <c r="H60" i="2" s="1"/>
  <c r="F59" i="2"/>
  <c r="M57" i="2"/>
  <c r="F57" i="2"/>
  <c r="G57" i="2" s="1"/>
  <c r="F56" i="2"/>
  <c r="F55" i="2"/>
  <c r="H55" i="2" s="1"/>
  <c r="F54" i="2"/>
  <c r="H54" i="2" s="1"/>
  <c r="F53" i="2"/>
  <c r="G53" i="2" s="1"/>
  <c r="L52" i="2"/>
  <c r="F52" i="2"/>
  <c r="G52" i="2" s="1"/>
  <c r="F51" i="2"/>
  <c r="G51" i="2" s="1"/>
  <c r="M50" i="2"/>
  <c r="F50" i="2"/>
  <c r="F49" i="2"/>
  <c r="G49" i="2" s="1"/>
  <c r="M48" i="2"/>
  <c r="F48" i="2"/>
  <c r="G48" i="2" s="1"/>
  <c r="M47" i="2"/>
  <c r="F47" i="2"/>
  <c r="G47" i="2" s="1"/>
  <c r="L46" i="2"/>
  <c r="F46" i="2"/>
  <c r="H46" i="2" s="1"/>
  <c r="M44" i="2"/>
  <c r="F44" i="2"/>
  <c r="H44" i="2" s="1"/>
  <c r="M43" i="2"/>
  <c r="F43" i="2"/>
  <c r="H43" i="2" s="1"/>
  <c r="F42" i="2"/>
  <c r="H42" i="2" s="1"/>
  <c r="M41" i="2"/>
  <c r="F41" i="2"/>
  <c r="G41" i="2" s="1"/>
  <c r="F40" i="2"/>
  <c r="G40" i="2" s="1"/>
  <c r="F39" i="2"/>
  <c r="F38" i="2"/>
  <c r="G38" i="2" s="1"/>
  <c r="F37" i="2"/>
  <c r="G37" i="2" s="1"/>
  <c r="M36" i="2"/>
  <c r="F36" i="2"/>
  <c r="G36" i="2" s="1"/>
  <c r="M35" i="2"/>
  <c r="F35" i="2"/>
  <c r="G35" i="2" s="1"/>
  <c r="L34" i="2"/>
  <c r="F34" i="2"/>
  <c r="G34" i="2" s="1"/>
  <c r="L33" i="2"/>
  <c r="F33" i="2"/>
  <c r="G33" i="2" s="1"/>
  <c r="M31" i="2"/>
  <c r="F31" i="2"/>
  <c r="L30" i="2"/>
  <c r="F30" i="2"/>
  <c r="G30" i="2" s="1"/>
  <c r="L29" i="2"/>
  <c r="F29" i="2"/>
  <c r="G29" i="2" s="1"/>
  <c r="L28" i="2"/>
  <c r="F28" i="2"/>
  <c r="L27" i="2"/>
  <c r="F27" i="2"/>
  <c r="H27" i="2" s="1"/>
  <c r="M26" i="2"/>
  <c r="F26" i="2"/>
  <c r="H26" i="2" s="1"/>
  <c r="F25" i="2"/>
  <c r="F24" i="2"/>
  <c r="G24" i="2" s="1"/>
  <c r="M23" i="2"/>
  <c r="F23" i="2"/>
  <c r="G23" i="2" s="1"/>
  <c r="F22" i="2"/>
  <c r="H22" i="2" s="1"/>
  <c r="F21" i="2"/>
  <c r="G21" i="2" s="1"/>
  <c r="F20" i="2"/>
  <c r="G20" i="2" s="1"/>
  <c r="K18" i="2"/>
  <c r="M18" i="2" s="1"/>
  <c r="F18" i="2"/>
  <c r="G18" i="2" s="1"/>
  <c r="K17" i="2"/>
  <c r="M17" i="2" s="1"/>
  <c r="F17" i="2"/>
  <c r="K16" i="2"/>
  <c r="L16" i="2" s="1"/>
  <c r="F16" i="2"/>
  <c r="G16" i="2" s="1"/>
  <c r="K15" i="2"/>
  <c r="M15" i="2" s="1"/>
  <c r="F15" i="2"/>
  <c r="G15" i="2" s="1"/>
  <c r="K14" i="2"/>
  <c r="L14" i="2" s="1"/>
  <c r="F14" i="2"/>
  <c r="H14" i="2" s="1"/>
  <c r="K13" i="2"/>
  <c r="F13" i="2"/>
  <c r="G13" i="2" s="1"/>
  <c r="K12" i="2"/>
  <c r="L12" i="2" s="1"/>
  <c r="F12" i="2"/>
  <c r="G12" i="2" s="1"/>
  <c r="K11" i="2"/>
  <c r="M11" i="2" s="1"/>
  <c r="F11" i="2"/>
  <c r="H11" i="2" s="1"/>
  <c r="K10" i="2"/>
  <c r="F10" i="2"/>
  <c r="H10" i="2" s="1"/>
  <c r="K9" i="2"/>
  <c r="F9" i="2"/>
  <c r="G9" i="2" s="1"/>
  <c r="K8" i="2"/>
  <c r="F8" i="2"/>
  <c r="H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K7" i="2"/>
  <c r="M7" i="2" s="1"/>
  <c r="F7" i="2"/>
  <c r="O109" i="2" l="1"/>
  <c r="H115" i="2"/>
  <c r="I115" i="2" s="1"/>
  <c r="M29" i="2"/>
  <c r="N29" i="2" s="1"/>
  <c r="L47" i="2"/>
  <c r="N47" i="2" s="1"/>
  <c r="H47" i="2"/>
  <c r="I47" i="2" s="1"/>
  <c r="L41" i="2"/>
  <c r="H38" i="2"/>
  <c r="I38" i="2" s="1"/>
  <c r="G94" i="2"/>
  <c r="I94" i="2" s="1"/>
  <c r="H49" i="2"/>
  <c r="I49" i="2" s="1"/>
  <c r="H29" i="2"/>
  <c r="I29" i="2" s="1"/>
  <c r="H35" i="2"/>
  <c r="I35" i="2" s="1"/>
  <c r="G10" i="2"/>
  <c r="H24" i="2"/>
  <c r="I24" i="2" s="1"/>
  <c r="M33" i="2"/>
  <c r="N33" i="2" s="1"/>
  <c r="G42" i="2"/>
  <c r="I42" i="2" s="1"/>
  <c r="H21" i="2"/>
  <c r="I21" i="2" s="1"/>
  <c r="H52" i="2"/>
  <c r="I52" i="2" s="1"/>
  <c r="L44" i="2"/>
  <c r="N44" i="2" s="1"/>
  <c r="G86" i="2"/>
  <c r="I86" i="2" s="1"/>
  <c r="G113" i="2"/>
  <c r="I113" i="2" s="1"/>
  <c r="H117" i="2"/>
  <c r="I117" i="2" s="1"/>
  <c r="L35" i="2"/>
  <c r="H13" i="2"/>
  <c r="I13" i="2" s="1"/>
  <c r="G27" i="2"/>
  <c r="G91" i="2"/>
  <c r="I91" i="2" s="1"/>
  <c r="J123" i="2"/>
  <c r="K45" i="2"/>
  <c r="G68" i="2"/>
  <c r="I68" i="2" s="1"/>
  <c r="H18" i="2"/>
  <c r="I18" i="2" s="1"/>
  <c r="L18" i="2"/>
  <c r="L120" i="2"/>
  <c r="N120" i="2" s="1"/>
  <c r="G83" i="2"/>
  <c r="I83" i="2" s="1"/>
  <c r="H25" i="2"/>
  <c r="G25" i="2"/>
  <c r="M88" i="2"/>
  <c r="L115" i="2"/>
  <c r="M115" i="2"/>
  <c r="H118" i="2"/>
  <c r="G118" i="2"/>
  <c r="G17" i="2"/>
  <c r="H17" i="2"/>
  <c r="G39" i="2"/>
  <c r="L88" i="2"/>
  <c r="G14" i="2"/>
  <c r="H50" i="2"/>
  <c r="G50" i="2"/>
  <c r="L65" i="2"/>
  <c r="L103" i="2"/>
  <c r="M103" i="2"/>
  <c r="H39" i="2"/>
  <c r="G22" i="2"/>
  <c r="I22" i="2" s="1"/>
  <c r="G63" i="2"/>
  <c r="H63" i="2"/>
  <c r="G59" i="2"/>
  <c r="H59" i="2"/>
  <c r="H81" i="2"/>
  <c r="M106" i="2"/>
  <c r="L106" i="2"/>
  <c r="G28" i="2"/>
  <c r="H28" i="2"/>
  <c r="G81" i="2"/>
  <c r="G101" i="2"/>
  <c r="H101" i="2"/>
  <c r="L56" i="2"/>
  <c r="L99" i="2"/>
  <c r="H36" i="2"/>
  <c r="I36" i="2" s="1"/>
  <c r="M52" i="2"/>
  <c r="N52" i="2" s="1"/>
  <c r="G111" i="2"/>
  <c r="G114" i="2"/>
  <c r="I114" i="2" s="1"/>
  <c r="H15" i="2"/>
  <c r="I15" i="2" s="1"/>
  <c r="G43" i="2"/>
  <c r="I43" i="2" s="1"/>
  <c r="G46" i="2"/>
  <c r="I46" i="2" s="1"/>
  <c r="M63" i="2"/>
  <c r="H79" i="2"/>
  <c r="I79" i="2" s="1"/>
  <c r="G85" i="2"/>
  <c r="H23" i="2"/>
  <c r="I23" i="2" s="1"/>
  <c r="G26" i="2"/>
  <c r="I26" i="2" s="1"/>
  <c r="L89" i="2"/>
  <c r="N89" i="2" s="1"/>
  <c r="H119" i="2"/>
  <c r="I119" i="2" s="1"/>
  <c r="H37" i="2"/>
  <c r="I37" i="2" s="1"/>
  <c r="L48" i="2"/>
  <c r="L67" i="2"/>
  <c r="H112" i="2"/>
  <c r="I112" i="2" s="1"/>
  <c r="L114" i="2"/>
  <c r="N114" i="2" s="1"/>
  <c r="M12" i="2"/>
  <c r="N12" i="2" s="1"/>
  <c r="H16" i="2"/>
  <c r="I16" i="2" s="1"/>
  <c r="M34" i="2"/>
  <c r="N34" i="2" s="1"/>
  <c r="H41" i="2"/>
  <c r="I41" i="2" s="1"/>
  <c r="H51" i="2"/>
  <c r="I51" i="2" s="1"/>
  <c r="G54" i="2"/>
  <c r="I54" i="2" s="1"/>
  <c r="H57" i="2"/>
  <c r="I57" i="2" s="1"/>
  <c r="H64" i="2"/>
  <c r="I64" i="2" s="1"/>
  <c r="G72" i="2"/>
  <c r="I72" i="2" s="1"/>
  <c r="L87" i="2"/>
  <c r="G44" i="2"/>
  <c r="I44" i="2" s="1"/>
  <c r="H80" i="2"/>
  <c r="I80" i="2" s="1"/>
  <c r="L85" i="2"/>
  <c r="N85" i="2" s="1"/>
  <c r="M87" i="2"/>
  <c r="G90" i="2"/>
  <c r="I90" i="2" s="1"/>
  <c r="L98" i="2"/>
  <c r="L100" i="2"/>
  <c r="L102" i="2"/>
  <c r="L105" i="2"/>
  <c r="L108" i="2"/>
  <c r="L112" i="2"/>
  <c r="N112" i="2" s="1"/>
  <c r="G120" i="2"/>
  <c r="I120" i="2" s="1"/>
  <c r="L17" i="2"/>
  <c r="N17" i="2" s="1"/>
  <c r="M107" i="2"/>
  <c r="N107" i="2" s="1"/>
  <c r="K110" i="2"/>
  <c r="L74" i="2"/>
  <c r="L86" i="2"/>
  <c r="M30" i="2"/>
  <c r="N30" i="2" s="1"/>
  <c r="M74" i="2"/>
  <c r="M86" i="2"/>
  <c r="H12" i="2"/>
  <c r="I12" i="2" s="1"/>
  <c r="H20" i="2"/>
  <c r="I20" i="2" s="1"/>
  <c r="H34" i="2"/>
  <c r="I34" i="2" s="1"/>
  <c r="H40" i="2"/>
  <c r="I40" i="2" s="1"/>
  <c r="H48" i="2"/>
  <c r="I48" i="2" s="1"/>
  <c r="M81" i="2"/>
  <c r="N81" i="2" s="1"/>
  <c r="L101" i="2"/>
  <c r="L104" i="2"/>
  <c r="H85" i="2"/>
  <c r="H116" i="2"/>
  <c r="M28" i="2"/>
  <c r="N28" i="2" s="1"/>
  <c r="M79" i="2"/>
  <c r="N79" i="2" s="1"/>
  <c r="M98" i="2"/>
  <c r="M100" i="2"/>
  <c r="M108" i="2"/>
  <c r="M16" i="2"/>
  <c r="N16" i="2" s="1"/>
  <c r="M80" i="2"/>
  <c r="N80" i="2" s="1"/>
  <c r="M56" i="2"/>
  <c r="M59" i="2"/>
  <c r="L59" i="2"/>
  <c r="K71" i="2"/>
  <c r="M9" i="2"/>
  <c r="L9" i="2"/>
  <c r="M42" i="2"/>
  <c r="L42" i="2"/>
  <c r="L10" i="2"/>
  <c r="M10" i="2"/>
  <c r="M25" i="2"/>
  <c r="L25" i="2"/>
  <c r="M21" i="2"/>
  <c r="L21" i="2"/>
  <c r="L53" i="2"/>
  <c r="M53" i="2"/>
  <c r="H88" i="2"/>
  <c r="L117" i="2"/>
  <c r="M117" i="2"/>
  <c r="M93" i="2"/>
  <c r="L93" i="2"/>
  <c r="H105" i="2"/>
  <c r="G105" i="2"/>
  <c r="L15" i="2"/>
  <c r="M8" i="2"/>
  <c r="L40" i="2"/>
  <c r="L54" i="2"/>
  <c r="G56" i="2"/>
  <c r="L69" i="2"/>
  <c r="F97" i="2"/>
  <c r="G89" i="2"/>
  <c r="K32" i="2"/>
  <c r="F84" i="2"/>
  <c r="H65" i="2"/>
  <c r="G65" i="2"/>
  <c r="H75" i="2"/>
  <c r="H121" i="2"/>
  <c r="G121" i="2"/>
  <c r="M20" i="2"/>
  <c r="L24" i="2"/>
  <c r="H102" i="2"/>
  <c r="G102" i="2"/>
  <c r="M24" i="2"/>
  <c r="F58" i="2"/>
  <c r="F122" i="2"/>
  <c r="L11" i="2"/>
  <c r="L22" i="2"/>
  <c r="L26" i="2"/>
  <c r="N26" i="2" s="1"/>
  <c r="M40" i="2"/>
  <c r="L43" i="2"/>
  <c r="L51" i="2"/>
  <c r="M51" i="2"/>
  <c r="H53" i="2"/>
  <c r="I53" i="2" s="1"/>
  <c r="M54" i="2"/>
  <c r="H56" i="2"/>
  <c r="H61" i="2"/>
  <c r="G66" i="2"/>
  <c r="G76" i="2"/>
  <c r="H89" i="2"/>
  <c r="G100" i="2"/>
  <c r="H100" i="2"/>
  <c r="K58" i="2"/>
  <c r="M76" i="2"/>
  <c r="L76" i="2"/>
  <c r="L31" i="2"/>
  <c r="N31" i="2" s="1"/>
  <c r="M39" i="2"/>
  <c r="H82" i="2"/>
  <c r="G82" i="2"/>
  <c r="L20" i="2"/>
  <c r="M46" i="2"/>
  <c r="N46" i="2" s="1"/>
  <c r="M68" i="2"/>
  <c r="N63" i="2"/>
  <c r="L68" i="2"/>
  <c r="M69" i="2"/>
  <c r="M90" i="2"/>
  <c r="K97" i="2"/>
  <c r="L90" i="2"/>
  <c r="H106" i="2"/>
  <c r="G106" i="2"/>
  <c r="M22" i="2"/>
  <c r="G61" i="2"/>
  <c r="L64" i="2"/>
  <c r="H76" i="2"/>
  <c r="M78" i="2"/>
  <c r="L78" i="2"/>
  <c r="G93" i="2"/>
  <c r="H95" i="2"/>
  <c r="G95" i="2"/>
  <c r="G70" i="2"/>
  <c r="G88" i="2"/>
  <c r="H67" i="2"/>
  <c r="I67" i="2" s="1"/>
  <c r="L73" i="2"/>
  <c r="M73" i="2"/>
  <c r="M91" i="2"/>
  <c r="L91" i="2"/>
  <c r="H99" i="2"/>
  <c r="G99" i="2"/>
  <c r="H70" i="2"/>
  <c r="M111" i="2"/>
  <c r="M119" i="2"/>
  <c r="N119" i="2" s="1"/>
  <c r="L39" i="2"/>
  <c r="G77" i="2"/>
  <c r="I77" i="2" s="1"/>
  <c r="L111" i="2"/>
  <c r="L8" i="2"/>
  <c r="L55" i="2"/>
  <c r="G75" i="2"/>
  <c r="G96" i="2"/>
  <c r="I96" i="2" s="1"/>
  <c r="L113" i="2"/>
  <c r="M14" i="2"/>
  <c r="N14" i="2" s="1"/>
  <c r="K19" i="2"/>
  <c r="M55" i="2"/>
  <c r="G62" i="2"/>
  <c r="G74" i="2"/>
  <c r="E123" i="2"/>
  <c r="M113" i="2"/>
  <c r="L7" i="2"/>
  <c r="L13" i="2"/>
  <c r="H62" i="2"/>
  <c r="F71" i="2"/>
  <c r="M72" i="2"/>
  <c r="K84" i="2"/>
  <c r="L72" i="2"/>
  <c r="H74" i="2"/>
  <c r="M77" i="2"/>
  <c r="L77" i="2"/>
  <c r="H92" i="2"/>
  <c r="G92" i="2"/>
  <c r="M94" i="2"/>
  <c r="L94" i="2"/>
  <c r="L96" i="2"/>
  <c r="M96" i="2"/>
  <c r="N96" i="2" s="1"/>
  <c r="L118" i="2"/>
  <c r="M13" i="2"/>
  <c r="L23" i="2"/>
  <c r="M27" i="2"/>
  <c r="N27" i="2" s="1"/>
  <c r="F32" i="2"/>
  <c r="M38" i="2"/>
  <c r="L38" i="2"/>
  <c r="L60" i="2"/>
  <c r="N60" i="2" s="1"/>
  <c r="H69" i="2"/>
  <c r="G69" i="2"/>
  <c r="L62" i="2"/>
  <c r="H98" i="2"/>
  <c r="F110" i="2"/>
  <c r="G98" i="2"/>
  <c r="H104" i="2"/>
  <c r="G104" i="2"/>
  <c r="I104" i="2" s="1"/>
  <c r="H108" i="2"/>
  <c r="G108" i="2"/>
  <c r="L37" i="2"/>
  <c r="L50" i="2"/>
  <c r="N50" i="2" s="1"/>
  <c r="G55" i="2"/>
  <c r="M62" i="2"/>
  <c r="L66" i="2"/>
  <c r="M70" i="2"/>
  <c r="G73" i="2"/>
  <c r="H78" i="2"/>
  <c r="I78" i="2" s="1"/>
  <c r="G87" i="2"/>
  <c r="M92" i="2"/>
  <c r="L92" i="2"/>
  <c r="M95" i="2"/>
  <c r="L95" i="2"/>
  <c r="L116" i="2"/>
  <c r="L121" i="2"/>
  <c r="G7" i="2"/>
  <c r="G8" i="2"/>
  <c r="H9" i="2"/>
  <c r="I9" i="2" s="1"/>
  <c r="G11" i="2"/>
  <c r="F19" i="2"/>
  <c r="H31" i="2"/>
  <c r="G31" i="2"/>
  <c r="L36" i="2"/>
  <c r="M37" i="2"/>
  <c r="L49" i="2"/>
  <c r="L57" i="2"/>
  <c r="G60" i="2"/>
  <c r="M66" i="2"/>
  <c r="L70" i="2"/>
  <c r="H73" i="2"/>
  <c r="M75" i="2"/>
  <c r="L75" i="2"/>
  <c r="H87" i="2"/>
  <c r="M116" i="2"/>
  <c r="M121" i="2"/>
  <c r="H7" i="2"/>
  <c r="H30" i="2"/>
  <c r="I30" i="2" s="1"/>
  <c r="M49" i="2"/>
  <c r="M61" i="2"/>
  <c r="N61" i="2" s="1"/>
  <c r="H103" i="2"/>
  <c r="G103" i="2"/>
  <c r="H107" i="2"/>
  <c r="G107" i="2"/>
  <c r="H33" i="2"/>
  <c r="F45" i="2"/>
  <c r="L82" i="2"/>
  <c r="N82" i="2" s="1"/>
  <c r="L83" i="2"/>
  <c r="L120" i="1"/>
  <c r="M120" i="1" s="1"/>
  <c r="L119" i="1"/>
  <c r="L118" i="1"/>
  <c r="L117" i="1"/>
  <c r="L116" i="1"/>
  <c r="L115" i="1"/>
  <c r="L114" i="1"/>
  <c r="L113" i="1"/>
  <c r="N113" i="1" s="1"/>
  <c r="L112" i="1"/>
  <c r="L111" i="1"/>
  <c r="L110" i="1"/>
  <c r="F120" i="1"/>
  <c r="G120" i="1" s="1"/>
  <c r="F119" i="1"/>
  <c r="F118" i="1"/>
  <c r="F117" i="1"/>
  <c r="F116" i="1"/>
  <c r="F115" i="1"/>
  <c r="H115" i="1" s="1"/>
  <c r="F114" i="1"/>
  <c r="F113" i="1"/>
  <c r="H113" i="1" s="1"/>
  <c r="F112" i="1"/>
  <c r="F111" i="1"/>
  <c r="F110" i="1"/>
  <c r="K121" i="1"/>
  <c r="E121" i="1"/>
  <c r="I95" i="2" l="1"/>
  <c r="I107" i="2"/>
  <c r="O107" i="2"/>
  <c r="I100" i="2"/>
  <c r="N75" i="2"/>
  <c r="N62" i="2"/>
  <c r="O44" i="2"/>
  <c r="I103" i="2"/>
  <c r="I82" i="2"/>
  <c r="O82" i="2" s="1"/>
  <c r="I56" i="2"/>
  <c r="O112" i="2"/>
  <c r="G122" i="2"/>
  <c r="I108" i="2"/>
  <c r="N55" i="2"/>
  <c r="N68" i="2"/>
  <c r="O68" i="2" s="1"/>
  <c r="H122" i="2"/>
  <c r="N91" i="2"/>
  <c r="O91" i="2" s="1"/>
  <c r="I89" i="2"/>
  <c r="O89" i="2" s="1"/>
  <c r="M110" i="2"/>
  <c r="N37" i="2"/>
  <c r="O37" i="2" s="1"/>
  <c r="O29" i="2"/>
  <c r="N111" i="2"/>
  <c r="N90" i="2"/>
  <c r="O90" i="2" s="1"/>
  <c r="I65" i="2"/>
  <c r="I74" i="2"/>
  <c r="N23" i="2"/>
  <c r="O23" i="2" s="1"/>
  <c r="O26" i="2"/>
  <c r="I7" i="2"/>
  <c r="I116" i="2"/>
  <c r="N25" i="2"/>
  <c r="N115" i="2"/>
  <c r="O115" i="2" s="1"/>
  <c r="N99" i="2"/>
  <c r="N104" i="2"/>
  <c r="O104" i="2" s="1"/>
  <c r="N113" i="2"/>
  <c r="O113" i="2" s="1"/>
  <c r="N20" i="2"/>
  <c r="O20" i="2" s="1"/>
  <c r="I85" i="2"/>
  <c r="O85" i="2" s="1"/>
  <c r="G45" i="2"/>
  <c r="N77" i="2"/>
  <c r="O77" i="2" s="1"/>
  <c r="N41" i="2"/>
  <c r="O41" i="2" s="1"/>
  <c r="N39" i="2"/>
  <c r="N87" i="2"/>
  <c r="I28" i="2"/>
  <c r="O28" i="2" s="1"/>
  <c r="N121" i="2"/>
  <c r="I27" i="2"/>
  <c r="O27" i="2" s="1"/>
  <c r="I75" i="2"/>
  <c r="O75" i="2" s="1"/>
  <c r="H71" i="2"/>
  <c r="I106" i="2"/>
  <c r="I88" i="2"/>
  <c r="N103" i="2"/>
  <c r="O120" i="2"/>
  <c r="G58" i="2"/>
  <c r="G71" i="2"/>
  <c r="I70" i="2"/>
  <c r="I111" i="2"/>
  <c r="I25" i="2"/>
  <c r="O25" i="2" s="1"/>
  <c r="O114" i="2"/>
  <c r="I101" i="2"/>
  <c r="I39" i="2"/>
  <c r="I99" i="2"/>
  <c r="N18" i="2"/>
  <c r="O18" i="2" s="1"/>
  <c r="I50" i="2"/>
  <c r="O50" i="2" s="1"/>
  <c r="O52" i="2"/>
  <c r="I63" i="2"/>
  <c r="O63" i="2" s="1"/>
  <c r="L110" i="2"/>
  <c r="H32" i="2"/>
  <c r="N40" i="2"/>
  <c r="O40" i="2" s="1"/>
  <c r="I59" i="2"/>
  <c r="I14" i="2"/>
  <c r="O14" i="2" s="1"/>
  <c r="N35" i="2"/>
  <c r="O35" i="2" s="1"/>
  <c r="I121" i="2"/>
  <c r="I10" i="2"/>
  <c r="N106" i="2"/>
  <c r="G32" i="2"/>
  <c r="I105" i="2"/>
  <c r="I81" i="2"/>
  <c r="O81" i="2" s="1"/>
  <c r="N73" i="2"/>
  <c r="N24" i="2"/>
  <c r="O24" i="2" s="1"/>
  <c r="H97" i="2"/>
  <c r="N116" i="2"/>
  <c r="O34" i="2"/>
  <c r="O30" i="2"/>
  <c r="O79" i="2"/>
  <c r="N66" i="2"/>
  <c r="N64" i="2"/>
  <c r="O64" i="2" s="1"/>
  <c r="N69" i="2"/>
  <c r="N67" i="2"/>
  <c r="O67" i="2" s="1"/>
  <c r="H84" i="2"/>
  <c r="N102" i="2"/>
  <c r="N94" i="2"/>
  <c r="O94" i="2" s="1"/>
  <c r="N78" i="2"/>
  <c r="O78" i="2" s="1"/>
  <c r="N51" i="2"/>
  <c r="O51" i="2" s="1"/>
  <c r="I118" i="2"/>
  <c r="I62" i="2"/>
  <c r="N56" i="2"/>
  <c r="O47" i="2"/>
  <c r="O119" i="2"/>
  <c r="I17" i="2"/>
  <c r="O17" i="2" s="1"/>
  <c r="N65" i="2"/>
  <c r="M45" i="2"/>
  <c r="I55" i="2"/>
  <c r="N86" i="2"/>
  <c r="O86" i="2" s="1"/>
  <c r="N117" i="2"/>
  <c r="O117" i="2" s="1"/>
  <c r="N74" i="2"/>
  <c r="G97" i="2"/>
  <c r="N105" i="2"/>
  <c r="I98" i="2"/>
  <c r="N101" i="2"/>
  <c r="N70" i="2"/>
  <c r="O12" i="2"/>
  <c r="N21" i="2"/>
  <c r="O21" i="2" s="1"/>
  <c r="N88" i="2"/>
  <c r="I61" i="2"/>
  <c r="O61" i="2" s="1"/>
  <c r="N98" i="2"/>
  <c r="N118" i="2"/>
  <c r="O16" i="2"/>
  <c r="N48" i="2"/>
  <c r="O48" i="2" s="1"/>
  <c r="N22" i="2"/>
  <c r="O22" i="2" s="1"/>
  <c r="M19" i="2"/>
  <c r="N108" i="2"/>
  <c r="H19" i="2"/>
  <c r="N8" i="2"/>
  <c r="H58" i="2"/>
  <c r="N53" i="2"/>
  <c r="O53" i="2" s="1"/>
  <c r="N10" i="2"/>
  <c r="N100" i="2"/>
  <c r="O100" i="2" s="1"/>
  <c r="I73" i="2"/>
  <c r="N38" i="2"/>
  <c r="O38" i="2" s="1"/>
  <c r="K123" i="2"/>
  <c r="N95" i="2"/>
  <c r="O95" i="2" s="1"/>
  <c r="N57" i="2"/>
  <c r="O57" i="2" s="1"/>
  <c r="L19" i="2"/>
  <c r="G84" i="2"/>
  <c r="N7" i="2"/>
  <c r="L97" i="2"/>
  <c r="N11" i="2"/>
  <c r="O96" i="2"/>
  <c r="M97" i="2"/>
  <c r="I8" i="2"/>
  <c r="I69" i="2"/>
  <c r="I102" i="2"/>
  <c r="N43" i="2"/>
  <c r="O43" i="2" s="1"/>
  <c r="N15" i="2"/>
  <c r="O15" i="2" s="1"/>
  <c r="N9" i="2"/>
  <c r="O9" i="2" s="1"/>
  <c r="H110" i="2"/>
  <c r="I66" i="2"/>
  <c r="I93" i="2"/>
  <c r="L71" i="2"/>
  <c r="I60" i="2"/>
  <c r="O60" i="2" s="1"/>
  <c r="L122" i="2"/>
  <c r="M32" i="2"/>
  <c r="N54" i="2"/>
  <c r="L84" i="2"/>
  <c r="L32" i="2"/>
  <c r="H45" i="2"/>
  <c r="I33" i="2"/>
  <c r="N92" i="2"/>
  <c r="N49" i="2"/>
  <c r="O49" i="2" s="1"/>
  <c r="I92" i="2"/>
  <c r="M84" i="2"/>
  <c r="N93" i="2"/>
  <c r="N42" i="2"/>
  <c r="O42" i="2" s="1"/>
  <c r="M71" i="2"/>
  <c r="I11" i="2"/>
  <c r="M58" i="2"/>
  <c r="G110" i="2"/>
  <c r="O46" i="2"/>
  <c r="L45" i="2"/>
  <c r="N36" i="2"/>
  <c r="N76" i="2"/>
  <c r="I76" i="2"/>
  <c r="L58" i="2"/>
  <c r="N13" i="2"/>
  <c r="O13" i="2" s="1"/>
  <c r="N59" i="2"/>
  <c r="G19" i="2"/>
  <c r="F123" i="2"/>
  <c r="N72" i="2"/>
  <c r="O72" i="2" s="1"/>
  <c r="N83" i="2"/>
  <c r="O83" i="2" s="1"/>
  <c r="I31" i="2"/>
  <c r="O31" i="2" s="1"/>
  <c r="I87" i="2"/>
  <c r="M122" i="2"/>
  <c r="O80" i="2"/>
  <c r="P120" i="1"/>
  <c r="J120" i="1"/>
  <c r="N115" i="1"/>
  <c r="H120" i="1"/>
  <c r="I120" i="1" s="1"/>
  <c r="N120" i="1"/>
  <c r="O120" i="1" s="1"/>
  <c r="G113" i="1"/>
  <c r="J113" i="1" s="1"/>
  <c r="M113" i="1"/>
  <c r="P113" i="1" s="1"/>
  <c r="M118" i="1"/>
  <c r="P118" i="1" s="1"/>
  <c r="N111" i="1"/>
  <c r="M116" i="1"/>
  <c r="P116" i="1" s="1"/>
  <c r="R116" i="1" s="1"/>
  <c r="M114" i="1"/>
  <c r="M112" i="1"/>
  <c r="N119" i="1"/>
  <c r="L121" i="1"/>
  <c r="M111" i="1"/>
  <c r="P111" i="1" s="1"/>
  <c r="N118" i="1"/>
  <c r="N116" i="1"/>
  <c r="N114" i="1"/>
  <c r="M119" i="1"/>
  <c r="P119" i="1" s="1"/>
  <c r="N112" i="1"/>
  <c r="M117" i="1"/>
  <c r="P117" i="1" s="1"/>
  <c r="M110" i="1"/>
  <c r="P110" i="1" s="1"/>
  <c r="N117" i="1"/>
  <c r="N110" i="1"/>
  <c r="M115" i="1"/>
  <c r="P115" i="1" s="1"/>
  <c r="G118" i="1"/>
  <c r="J118" i="1" s="1"/>
  <c r="G114" i="1"/>
  <c r="J114" i="1" s="1"/>
  <c r="G119" i="1"/>
  <c r="J119" i="1" s="1"/>
  <c r="G111" i="1"/>
  <c r="J111" i="1" s="1"/>
  <c r="H118" i="1"/>
  <c r="H111" i="1"/>
  <c r="G116" i="1"/>
  <c r="J116" i="1" s="1"/>
  <c r="H116" i="1"/>
  <c r="H114" i="1"/>
  <c r="G112" i="1"/>
  <c r="J112" i="1" s="1"/>
  <c r="H119" i="1"/>
  <c r="H112" i="1"/>
  <c r="G117" i="1"/>
  <c r="J117" i="1" s="1"/>
  <c r="H117" i="1"/>
  <c r="G115" i="1"/>
  <c r="J115" i="1" s="1"/>
  <c r="H110" i="1"/>
  <c r="F121" i="1"/>
  <c r="G110" i="1"/>
  <c r="J110" i="1" s="1"/>
  <c r="F7" i="1"/>
  <c r="O62" i="2" l="1"/>
  <c r="O103" i="2"/>
  <c r="O111" i="2"/>
  <c r="O108" i="2"/>
  <c r="O76" i="2"/>
  <c r="O55" i="2"/>
  <c r="O121" i="2"/>
  <c r="O56" i="2"/>
  <c r="O87" i="2"/>
  <c r="O106" i="2"/>
  <c r="O74" i="2"/>
  <c r="O39" i="2"/>
  <c r="O73" i="2"/>
  <c r="O99" i="2"/>
  <c r="O116" i="2"/>
  <c r="O65" i="2"/>
  <c r="N58" i="2"/>
  <c r="I122" i="2"/>
  <c r="I32" i="2"/>
  <c r="N122" i="2"/>
  <c r="O10" i="2"/>
  <c r="O101" i="2"/>
  <c r="O70" i="2"/>
  <c r="O98" i="2"/>
  <c r="O88" i="2"/>
  <c r="I58" i="2"/>
  <c r="N32" i="2"/>
  <c r="I84" i="2"/>
  <c r="O105" i="2"/>
  <c r="O118" i="2"/>
  <c r="O32" i="2"/>
  <c r="N71" i="2"/>
  <c r="O93" i="2"/>
  <c r="N110" i="2"/>
  <c r="M123" i="2"/>
  <c r="O102" i="2"/>
  <c r="O54" i="2"/>
  <c r="G123" i="2"/>
  <c r="L123" i="2"/>
  <c r="O66" i="2"/>
  <c r="O69" i="2"/>
  <c r="O11" i="2"/>
  <c r="O92" i="2"/>
  <c r="N97" i="2"/>
  <c r="H123" i="2"/>
  <c r="O8" i="2"/>
  <c r="O36" i="2"/>
  <c r="N45" i="2"/>
  <c r="I97" i="2"/>
  <c r="I110" i="2"/>
  <c r="N84" i="2"/>
  <c r="I71" i="2"/>
  <c r="O59" i="2"/>
  <c r="N19" i="2"/>
  <c r="I45" i="2"/>
  <c r="O33" i="2"/>
  <c r="O7" i="2"/>
  <c r="I19" i="2"/>
  <c r="O112" i="1"/>
  <c r="I113" i="1"/>
  <c r="R113" i="1"/>
  <c r="R111" i="1"/>
  <c r="R117" i="1"/>
  <c r="R118" i="1"/>
  <c r="R115" i="1"/>
  <c r="G7" i="1"/>
  <c r="J7" i="1"/>
  <c r="R120" i="1"/>
  <c r="J121" i="1"/>
  <c r="R119" i="1"/>
  <c r="R110" i="1"/>
  <c r="O114" i="1"/>
  <c r="P114" i="1"/>
  <c r="R114" i="1" s="1"/>
  <c r="P112" i="1"/>
  <c r="R112" i="1" s="1"/>
  <c r="O113" i="1"/>
  <c r="O117" i="1"/>
  <c r="O111" i="1"/>
  <c r="O119" i="1"/>
  <c r="I119" i="1"/>
  <c r="Q119" i="1" s="1"/>
  <c r="O116" i="1"/>
  <c r="I111" i="1"/>
  <c r="Q111" i="1" s="1"/>
  <c r="I118" i="1"/>
  <c r="I116" i="1"/>
  <c r="Q120" i="1"/>
  <c r="I117" i="1"/>
  <c r="O115" i="1"/>
  <c r="O118" i="1"/>
  <c r="N121" i="1"/>
  <c r="M121" i="1"/>
  <c r="O110" i="1"/>
  <c r="I114" i="1"/>
  <c r="G121" i="1"/>
  <c r="H121" i="1"/>
  <c r="I115" i="1"/>
  <c r="I112" i="1"/>
  <c r="Q112" i="1" s="1"/>
  <c r="I110" i="1"/>
  <c r="L11" i="1"/>
  <c r="L10" i="1"/>
  <c r="O58" i="2" l="1"/>
  <c r="O84" i="2"/>
  <c r="O97" i="2"/>
  <c r="O122" i="2"/>
  <c r="O110" i="2"/>
  <c r="N123" i="2"/>
  <c r="O19" i="2"/>
  <c r="O71" i="2"/>
  <c r="I123" i="2"/>
  <c r="O45" i="2"/>
  <c r="Q113" i="1"/>
  <c r="R121" i="1"/>
  <c r="Q114" i="1"/>
  <c r="Q110" i="1"/>
  <c r="P121" i="1"/>
  <c r="Q117" i="1"/>
  <c r="Q118" i="1"/>
  <c r="Q116" i="1"/>
  <c r="Q115" i="1"/>
  <c r="O121" i="1"/>
  <c r="I121" i="1"/>
  <c r="F8" i="1"/>
  <c r="O123" i="2" l="1"/>
  <c r="O124" i="2" s="1"/>
  <c r="H8" i="1"/>
  <c r="Q121" i="1"/>
  <c r="F16" i="1"/>
  <c r="F9" i="1"/>
  <c r="L101" i="1" l="1"/>
  <c r="L102" i="1"/>
  <c r="L108" i="1"/>
  <c r="L107" i="1"/>
  <c r="L106" i="1"/>
  <c r="M106" i="1" s="1"/>
  <c r="L104" i="1"/>
  <c r="N102" i="1"/>
  <c r="N11" i="1"/>
  <c r="F101" i="1"/>
  <c r="F107" i="1"/>
  <c r="F108" i="1"/>
  <c r="F103" i="1"/>
  <c r="F102" i="1"/>
  <c r="F104" i="1"/>
  <c r="F106" i="1"/>
  <c r="K109" i="1"/>
  <c r="E109" i="1"/>
  <c r="M102" i="1"/>
  <c r="L103" i="1"/>
  <c r="L105" i="1"/>
  <c r="F105" i="1"/>
  <c r="G105" i="1" l="1"/>
  <c r="J105" i="1" s="1"/>
  <c r="H107" i="1"/>
  <c r="G101" i="1"/>
  <c r="J101" i="1" s="1"/>
  <c r="H106" i="1"/>
  <c r="G104" i="1"/>
  <c r="J104" i="1" s="1"/>
  <c r="H102" i="1"/>
  <c r="H103" i="1"/>
  <c r="G108" i="1"/>
  <c r="J108" i="1" s="1"/>
  <c r="M105" i="1"/>
  <c r="P105" i="1" s="1"/>
  <c r="R105" i="1" s="1"/>
  <c r="M103" i="1"/>
  <c r="P103" i="1" s="1"/>
  <c r="M104" i="1"/>
  <c r="P104" i="1"/>
  <c r="P106" i="1"/>
  <c r="M107" i="1"/>
  <c r="P107" i="1" s="1"/>
  <c r="N108" i="1"/>
  <c r="P102" i="1"/>
  <c r="N101" i="1"/>
  <c r="M101" i="1"/>
  <c r="P101" i="1" s="1"/>
  <c r="H101" i="1"/>
  <c r="G103" i="1"/>
  <c r="J103" i="1" s="1"/>
  <c r="N103" i="1"/>
  <c r="H108" i="1"/>
  <c r="N107" i="1"/>
  <c r="G107" i="1"/>
  <c r="I107" i="1" s="1"/>
  <c r="N106" i="1"/>
  <c r="O106" i="1" s="1"/>
  <c r="N105" i="1"/>
  <c r="N104" i="1"/>
  <c r="H104" i="1"/>
  <c r="H105" i="1"/>
  <c r="M108" i="1"/>
  <c r="P108" i="1" s="1"/>
  <c r="O102" i="1"/>
  <c r="G106" i="1"/>
  <c r="J106" i="1" s="1"/>
  <c r="G102" i="1"/>
  <c r="J102" i="1" s="1"/>
  <c r="E71" i="1"/>
  <c r="K58" i="1"/>
  <c r="L94" i="1"/>
  <c r="F94" i="1"/>
  <c r="L69" i="1"/>
  <c r="F69" i="1"/>
  <c r="L68" i="1"/>
  <c r="F70" i="1"/>
  <c r="F68" i="1"/>
  <c r="F67" i="1"/>
  <c r="F66" i="1"/>
  <c r="F65" i="1"/>
  <c r="F64" i="1"/>
  <c r="F63" i="1"/>
  <c r="F62" i="1"/>
  <c r="F61" i="1"/>
  <c r="F60" i="1"/>
  <c r="F59" i="1"/>
  <c r="L56" i="1"/>
  <c r="L55" i="1"/>
  <c r="F55" i="1"/>
  <c r="L42" i="1"/>
  <c r="F42" i="1"/>
  <c r="L29" i="1"/>
  <c r="F29" i="1"/>
  <c r="L16" i="1"/>
  <c r="H16" i="1"/>
  <c r="H7" i="1"/>
  <c r="F56" i="1"/>
  <c r="I105" i="1" l="1"/>
  <c r="Q105" i="1" s="1"/>
  <c r="I108" i="1"/>
  <c r="O103" i="1"/>
  <c r="R108" i="1"/>
  <c r="R101" i="1"/>
  <c r="H63" i="1"/>
  <c r="R106" i="1"/>
  <c r="R104" i="1"/>
  <c r="H66" i="1"/>
  <c r="H67" i="1"/>
  <c r="H55" i="1"/>
  <c r="J55" i="1"/>
  <c r="H70" i="1"/>
  <c r="H62" i="1"/>
  <c r="O107" i="1"/>
  <c r="H29" i="1"/>
  <c r="H64" i="1"/>
  <c r="H65" i="1"/>
  <c r="H42" i="1"/>
  <c r="R103" i="1"/>
  <c r="H68" i="1"/>
  <c r="R102" i="1"/>
  <c r="J107" i="1"/>
  <c r="R107" i="1" s="1"/>
  <c r="H59" i="1"/>
  <c r="H69" i="1"/>
  <c r="O104" i="1"/>
  <c r="H56" i="1"/>
  <c r="J56" i="1"/>
  <c r="H60" i="1"/>
  <c r="O105" i="1"/>
  <c r="H61" i="1"/>
  <c r="H94" i="1"/>
  <c r="N94" i="1"/>
  <c r="N16" i="1"/>
  <c r="N42" i="1"/>
  <c r="N69" i="1"/>
  <c r="N29" i="1"/>
  <c r="N55" i="1"/>
  <c r="N56" i="1"/>
  <c r="N68" i="1"/>
  <c r="O101" i="1"/>
  <c r="I103" i="1"/>
  <c r="Q103" i="1" s="1"/>
  <c r="Q107" i="1"/>
  <c r="I104" i="1"/>
  <c r="I106" i="1"/>
  <c r="Q106" i="1" s="1"/>
  <c r="O108" i="1"/>
  <c r="Q108" i="1" s="1"/>
  <c r="I101" i="1"/>
  <c r="I102" i="1"/>
  <c r="Q102" i="1" s="1"/>
  <c r="L18" i="1"/>
  <c r="L17" i="1"/>
  <c r="L15" i="1"/>
  <c r="L14" i="1"/>
  <c r="L13" i="1"/>
  <c r="L12" i="1"/>
  <c r="N10" i="1"/>
  <c r="L9" i="1"/>
  <c r="L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L90" i="1"/>
  <c r="L89" i="1"/>
  <c r="K19" i="1"/>
  <c r="E19" i="1"/>
  <c r="L100" i="1"/>
  <c r="L99" i="1"/>
  <c r="L96" i="1"/>
  <c r="L95" i="1"/>
  <c r="L93" i="1"/>
  <c r="L91" i="1"/>
  <c r="L88" i="1"/>
  <c r="L86" i="1"/>
  <c r="L83" i="1"/>
  <c r="L82" i="1"/>
  <c r="L80" i="1"/>
  <c r="L78" i="1"/>
  <c r="L76" i="1"/>
  <c r="L75" i="1"/>
  <c r="L73" i="1"/>
  <c r="L70" i="1"/>
  <c r="L67" i="1"/>
  <c r="L65" i="1"/>
  <c r="L63" i="1"/>
  <c r="L62" i="1"/>
  <c r="L60" i="1"/>
  <c r="L57" i="1"/>
  <c r="L54" i="1"/>
  <c r="L52" i="1"/>
  <c r="L50" i="1"/>
  <c r="L49" i="1"/>
  <c r="L47" i="1"/>
  <c r="L44" i="1"/>
  <c r="L43" i="1"/>
  <c r="L41" i="1"/>
  <c r="L39" i="1"/>
  <c r="L37" i="1"/>
  <c r="L36" i="1"/>
  <c r="L34" i="1"/>
  <c r="L31" i="1"/>
  <c r="L30" i="1"/>
  <c r="L28" i="1"/>
  <c r="L26" i="1"/>
  <c r="L24" i="1"/>
  <c r="L23" i="1"/>
  <c r="L21" i="1"/>
  <c r="L7" i="1"/>
  <c r="L98" i="1"/>
  <c r="M94" i="1"/>
  <c r="P94" i="1" s="1"/>
  <c r="L92" i="1"/>
  <c r="L87" i="1"/>
  <c r="L85" i="1"/>
  <c r="L81" i="1"/>
  <c r="L79" i="1"/>
  <c r="L77" i="1"/>
  <c r="L74" i="1"/>
  <c r="L72" i="1"/>
  <c r="L66" i="1"/>
  <c r="L64" i="1"/>
  <c r="L61" i="1"/>
  <c r="L59" i="1"/>
  <c r="M55" i="1"/>
  <c r="P55" i="1" s="1"/>
  <c r="L53" i="1"/>
  <c r="L51" i="1"/>
  <c r="L48" i="1"/>
  <c r="L46" i="1"/>
  <c r="L40" i="1"/>
  <c r="L38" i="1"/>
  <c r="L35" i="1"/>
  <c r="L33" i="1"/>
  <c r="L27" i="1"/>
  <c r="L25" i="1"/>
  <c r="L22" i="1"/>
  <c r="L20" i="1"/>
  <c r="K97" i="1"/>
  <c r="K84" i="1"/>
  <c r="K71" i="1"/>
  <c r="K45" i="1"/>
  <c r="K32" i="1"/>
  <c r="F100" i="1"/>
  <c r="F99" i="1"/>
  <c r="F98" i="1"/>
  <c r="F96" i="1"/>
  <c r="F95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G66" i="1"/>
  <c r="J66" i="1" s="1"/>
  <c r="G65" i="1"/>
  <c r="J65" i="1" s="1"/>
  <c r="G60" i="1"/>
  <c r="J60" i="1" s="1"/>
  <c r="F57" i="1"/>
  <c r="G56" i="1"/>
  <c r="G55" i="1"/>
  <c r="F54" i="1"/>
  <c r="F53" i="1"/>
  <c r="F52" i="1"/>
  <c r="F51" i="1"/>
  <c r="F50" i="1"/>
  <c r="F49" i="1"/>
  <c r="F48" i="1"/>
  <c r="F47" i="1"/>
  <c r="F46" i="1"/>
  <c r="F44" i="1"/>
  <c r="F43" i="1"/>
  <c r="F41" i="1"/>
  <c r="F40" i="1"/>
  <c r="F39" i="1"/>
  <c r="F38" i="1"/>
  <c r="F37" i="1"/>
  <c r="F36" i="1"/>
  <c r="F35" i="1"/>
  <c r="F34" i="1"/>
  <c r="F33" i="1"/>
  <c r="F24" i="1"/>
  <c r="F23" i="1"/>
  <c r="F22" i="1"/>
  <c r="F20" i="1"/>
  <c r="F21" i="1"/>
  <c r="F31" i="1"/>
  <c r="F30" i="1"/>
  <c r="F28" i="1"/>
  <c r="F27" i="1"/>
  <c r="F26" i="1"/>
  <c r="F25" i="1"/>
  <c r="F17" i="1"/>
  <c r="F14" i="1"/>
  <c r="F12" i="1"/>
  <c r="H9" i="1"/>
  <c r="F18" i="1"/>
  <c r="F15" i="1"/>
  <c r="F13" i="1"/>
  <c r="F11" i="1"/>
  <c r="F10" i="1"/>
  <c r="E97" i="1"/>
  <c r="E84" i="1"/>
  <c r="E58" i="1"/>
  <c r="E45" i="1"/>
  <c r="E32" i="1"/>
  <c r="H12" i="1" l="1"/>
  <c r="H23" i="1"/>
  <c r="H44" i="1"/>
  <c r="H57" i="1"/>
  <c r="H80" i="1"/>
  <c r="J80" i="1"/>
  <c r="H93" i="1"/>
  <c r="J93" i="1"/>
  <c r="H81" i="1"/>
  <c r="H33" i="1"/>
  <c r="J33" i="1"/>
  <c r="H48" i="1"/>
  <c r="Q104" i="1"/>
  <c r="H35" i="1"/>
  <c r="H72" i="1"/>
  <c r="J85" i="1"/>
  <c r="H27" i="1"/>
  <c r="J27" i="1"/>
  <c r="H50" i="1"/>
  <c r="H73" i="1"/>
  <c r="J73" i="1"/>
  <c r="H100" i="1"/>
  <c r="J100" i="1"/>
  <c r="H28" i="1"/>
  <c r="H51" i="1"/>
  <c r="H11" i="1"/>
  <c r="H38" i="1"/>
  <c r="H52" i="1"/>
  <c r="H88" i="1"/>
  <c r="H13" i="1"/>
  <c r="H39" i="1"/>
  <c r="H53" i="1"/>
  <c r="J53" i="1"/>
  <c r="H89" i="1"/>
  <c r="H21" i="1"/>
  <c r="H54" i="1"/>
  <c r="H20" i="1"/>
  <c r="J20" i="1"/>
  <c r="H91" i="1"/>
  <c r="H14" i="1"/>
  <c r="J14" i="1"/>
  <c r="H24" i="1"/>
  <c r="J24" i="1"/>
  <c r="H17" i="1"/>
  <c r="J17" i="1"/>
  <c r="H47" i="1"/>
  <c r="H82" i="1"/>
  <c r="H25" i="1"/>
  <c r="H34" i="1"/>
  <c r="J34" i="1"/>
  <c r="H83" i="1"/>
  <c r="J83" i="1"/>
  <c r="H26" i="1"/>
  <c r="J26" i="1"/>
  <c r="H49" i="1"/>
  <c r="H99" i="1"/>
  <c r="H36" i="1"/>
  <c r="H10" i="1"/>
  <c r="H37" i="1"/>
  <c r="J37" i="1"/>
  <c r="H74" i="1"/>
  <c r="H30" i="1"/>
  <c r="H75" i="1"/>
  <c r="H31" i="1"/>
  <c r="J31" i="1"/>
  <c r="H15" i="1"/>
  <c r="H40" i="1"/>
  <c r="H90" i="1"/>
  <c r="H18" i="1"/>
  <c r="H41" i="1"/>
  <c r="J41" i="1"/>
  <c r="H78" i="1"/>
  <c r="R55" i="1"/>
  <c r="H22" i="1"/>
  <c r="H43" i="1"/>
  <c r="H92" i="1"/>
  <c r="N8" i="1"/>
  <c r="N27" i="1"/>
  <c r="N7" i="1"/>
  <c r="N65" i="1"/>
  <c r="P65" i="1"/>
  <c r="R65" i="1" s="1"/>
  <c r="N9" i="1"/>
  <c r="N33" i="1"/>
  <c r="N21" i="1"/>
  <c r="N93" i="1"/>
  <c r="N44" i="1"/>
  <c r="P44" i="1"/>
  <c r="N95" i="1"/>
  <c r="N24" i="1"/>
  <c r="N96" i="1"/>
  <c r="N40" i="1"/>
  <c r="N26" i="1"/>
  <c r="N99" i="1"/>
  <c r="N46" i="1"/>
  <c r="P46" i="1"/>
  <c r="N28" i="1"/>
  <c r="N100" i="1"/>
  <c r="N48" i="1"/>
  <c r="N85" i="1"/>
  <c r="N54" i="1"/>
  <c r="N22" i="1"/>
  <c r="N59" i="1"/>
  <c r="N37" i="1"/>
  <c r="N62" i="1"/>
  <c r="N86" i="1"/>
  <c r="N25" i="1"/>
  <c r="N61" i="1"/>
  <c r="P61" i="1"/>
  <c r="R61" i="1" s="1"/>
  <c r="N39" i="1"/>
  <c r="N64" i="1"/>
  <c r="N41" i="1"/>
  <c r="N91" i="1"/>
  <c r="N66" i="1"/>
  <c r="N43" i="1"/>
  <c r="N35" i="1"/>
  <c r="N23" i="1"/>
  <c r="N12" i="1"/>
  <c r="N38" i="1"/>
  <c r="P38" i="1"/>
  <c r="N74" i="1"/>
  <c r="N73" i="1"/>
  <c r="N13" i="1"/>
  <c r="N77" i="1"/>
  <c r="N49" i="1"/>
  <c r="N75" i="1"/>
  <c r="N14" i="1"/>
  <c r="N79" i="1"/>
  <c r="N50" i="1"/>
  <c r="N76" i="1"/>
  <c r="N15" i="1"/>
  <c r="N81" i="1"/>
  <c r="N30" i="1"/>
  <c r="N78" i="1"/>
  <c r="N17" i="1"/>
  <c r="N51" i="1"/>
  <c r="N31" i="1"/>
  <c r="N18" i="1"/>
  <c r="N87" i="1"/>
  <c r="N34" i="1"/>
  <c r="N57" i="1"/>
  <c r="N82" i="1"/>
  <c r="N89" i="1"/>
  <c r="N20" i="1"/>
  <c r="N36" i="1"/>
  <c r="N60" i="1"/>
  <c r="N83" i="1"/>
  <c r="P90" i="1"/>
  <c r="K122" i="1"/>
  <c r="E122" i="1"/>
  <c r="Q101" i="1"/>
  <c r="M67" i="1"/>
  <c r="P67" i="1" s="1"/>
  <c r="R67" i="1" s="1"/>
  <c r="N67" i="1"/>
  <c r="G76" i="1"/>
  <c r="J76" i="1" s="1"/>
  <c r="H76" i="1"/>
  <c r="G85" i="1"/>
  <c r="H85" i="1"/>
  <c r="M52" i="1"/>
  <c r="P52" i="1" s="1"/>
  <c r="N52" i="1"/>
  <c r="O52" i="1" s="1"/>
  <c r="M70" i="1"/>
  <c r="P70" i="1" s="1"/>
  <c r="N70" i="1"/>
  <c r="G77" i="1"/>
  <c r="J77" i="1" s="1"/>
  <c r="H77" i="1"/>
  <c r="G86" i="1"/>
  <c r="J86" i="1" s="1"/>
  <c r="H86" i="1"/>
  <c r="G95" i="1"/>
  <c r="J95" i="1" s="1"/>
  <c r="H95" i="1"/>
  <c r="M88" i="1"/>
  <c r="P88" i="1" s="1"/>
  <c r="N88" i="1"/>
  <c r="M53" i="1"/>
  <c r="P53" i="1" s="1"/>
  <c r="N53" i="1"/>
  <c r="G87" i="1"/>
  <c r="J87" i="1" s="1"/>
  <c r="H87" i="1"/>
  <c r="G96" i="1"/>
  <c r="J96" i="1" s="1"/>
  <c r="H96" i="1"/>
  <c r="G79" i="1"/>
  <c r="J79" i="1" s="1"/>
  <c r="H79" i="1"/>
  <c r="H98" i="1"/>
  <c r="H109" i="1" s="1"/>
  <c r="F109" i="1"/>
  <c r="M92" i="1"/>
  <c r="P92" i="1" s="1"/>
  <c r="N92" i="1"/>
  <c r="M90" i="1"/>
  <c r="N90" i="1"/>
  <c r="O90" i="1" s="1"/>
  <c r="M72" i="1"/>
  <c r="P72" i="1" s="1"/>
  <c r="N72" i="1"/>
  <c r="G46" i="1"/>
  <c r="J46" i="1" s="1"/>
  <c r="H46" i="1"/>
  <c r="N98" i="1"/>
  <c r="L109" i="1"/>
  <c r="M47" i="1"/>
  <c r="P47" i="1" s="1"/>
  <c r="N47" i="1"/>
  <c r="M63" i="1"/>
  <c r="P63" i="1" s="1"/>
  <c r="N63" i="1"/>
  <c r="M80" i="1"/>
  <c r="P80" i="1" s="1"/>
  <c r="N80" i="1"/>
  <c r="M39" i="1"/>
  <c r="P39" i="1" s="1"/>
  <c r="M29" i="1"/>
  <c r="P29" i="1" s="1"/>
  <c r="M27" i="1"/>
  <c r="P27" i="1" s="1"/>
  <c r="R27" i="1" s="1"/>
  <c r="M31" i="1"/>
  <c r="P31" i="1" s="1"/>
  <c r="M23" i="1"/>
  <c r="P23" i="1" s="1"/>
  <c r="R23" i="1" s="1"/>
  <c r="G13" i="1"/>
  <c r="J13" i="1" s="1"/>
  <c r="G25" i="1"/>
  <c r="J25" i="1" s="1"/>
  <c r="G20" i="1"/>
  <c r="G37" i="1"/>
  <c r="G36" i="1"/>
  <c r="J36" i="1" s="1"/>
  <c r="G40" i="1"/>
  <c r="J40" i="1" s="1"/>
  <c r="G44" i="1"/>
  <c r="J44" i="1" s="1"/>
  <c r="G18" i="1"/>
  <c r="J18" i="1" s="1"/>
  <c r="G23" i="1"/>
  <c r="J23" i="1" s="1"/>
  <c r="G39" i="1"/>
  <c r="J39" i="1" s="1"/>
  <c r="G26" i="1"/>
  <c r="G38" i="1"/>
  <c r="J38" i="1" s="1"/>
  <c r="G42" i="1"/>
  <c r="J42" i="1" s="1"/>
  <c r="G78" i="1"/>
  <c r="J78" i="1" s="1"/>
  <c r="G74" i="1"/>
  <c r="J74" i="1" s="1"/>
  <c r="G82" i="1"/>
  <c r="J82" i="1" s="1"/>
  <c r="G93" i="1"/>
  <c r="G92" i="1"/>
  <c r="J92" i="1" s="1"/>
  <c r="G94" i="1"/>
  <c r="J94" i="1" s="1"/>
  <c r="R94" i="1" s="1"/>
  <c r="G73" i="1"/>
  <c r="G83" i="1"/>
  <c r="G75" i="1"/>
  <c r="J75" i="1" s="1"/>
  <c r="G81" i="1"/>
  <c r="J81" i="1" s="1"/>
  <c r="G54" i="1"/>
  <c r="J54" i="1" s="1"/>
  <c r="G52" i="1"/>
  <c r="J52" i="1" s="1"/>
  <c r="G22" i="1"/>
  <c r="J22" i="1" s="1"/>
  <c r="G31" i="1"/>
  <c r="G27" i="1"/>
  <c r="G24" i="1"/>
  <c r="G11" i="1"/>
  <c r="J11" i="1" s="1"/>
  <c r="G17" i="1"/>
  <c r="G9" i="1"/>
  <c r="J9" i="1" s="1"/>
  <c r="G10" i="1"/>
  <c r="J10" i="1" s="1"/>
  <c r="G100" i="1"/>
  <c r="G99" i="1"/>
  <c r="J99" i="1" s="1"/>
  <c r="G98" i="1"/>
  <c r="J98" i="1" s="1"/>
  <c r="G91" i="1"/>
  <c r="J91" i="1" s="1"/>
  <c r="G90" i="1"/>
  <c r="J90" i="1" s="1"/>
  <c r="G89" i="1"/>
  <c r="J89" i="1" s="1"/>
  <c r="F97" i="1"/>
  <c r="G88" i="1"/>
  <c r="J88" i="1" s="1"/>
  <c r="G72" i="1"/>
  <c r="J72" i="1" s="1"/>
  <c r="G80" i="1"/>
  <c r="F84" i="1"/>
  <c r="G70" i="1"/>
  <c r="J70" i="1" s="1"/>
  <c r="G69" i="1"/>
  <c r="J69" i="1" s="1"/>
  <c r="G68" i="1"/>
  <c r="J68" i="1" s="1"/>
  <c r="G59" i="1"/>
  <c r="J59" i="1" s="1"/>
  <c r="M66" i="1"/>
  <c r="P66" i="1" s="1"/>
  <c r="R66" i="1" s="1"/>
  <c r="G64" i="1"/>
  <c r="J64" i="1" s="1"/>
  <c r="G62" i="1"/>
  <c r="J62" i="1" s="1"/>
  <c r="G61" i="1"/>
  <c r="J61" i="1" s="1"/>
  <c r="G67" i="1"/>
  <c r="J67" i="1" s="1"/>
  <c r="F71" i="1"/>
  <c r="G63" i="1"/>
  <c r="J63" i="1" s="1"/>
  <c r="G51" i="1"/>
  <c r="J51" i="1" s="1"/>
  <c r="G49" i="1"/>
  <c r="J49" i="1" s="1"/>
  <c r="G57" i="1"/>
  <c r="J57" i="1" s="1"/>
  <c r="F58" i="1"/>
  <c r="G48" i="1"/>
  <c r="J48" i="1" s="1"/>
  <c r="G47" i="1"/>
  <c r="J47" i="1" s="1"/>
  <c r="G50" i="1"/>
  <c r="J50" i="1" s="1"/>
  <c r="G53" i="1"/>
  <c r="G43" i="1"/>
  <c r="J43" i="1" s="1"/>
  <c r="G41" i="1"/>
  <c r="G34" i="1"/>
  <c r="G33" i="1"/>
  <c r="G35" i="1"/>
  <c r="J35" i="1" s="1"/>
  <c r="G30" i="1"/>
  <c r="J30" i="1" s="1"/>
  <c r="G29" i="1"/>
  <c r="J29" i="1" s="1"/>
  <c r="G28" i="1"/>
  <c r="J28" i="1" s="1"/>
  <c r="M26" i="1"/>
  <c r="P26" i="1" s="1"/>
  <c r="R26" i="1" s="1"/>
  <c r="G21" i="1"/>
  <c r="J21" i="1" s="1"/>
  <c r="G16" i="1"/>
  <c r="J16" i="1" s="1"/>
  <c r="G15" i="1"/>
  <c r="J15" i="1" s="1"/>
  <c r="G14" i="1"/>
  <c r="G12" i="1"/>
  <c r="J12" i="1" s="1"/>
  <c r="F19" i="1"/>
  <c r="G8" i="1"/>
  <c r="J8" i="1" s="1"/>
  <c r="M98" i="1"/>
  <c r="P98" i="1" s="1"/>
  <c r="M75" i="1"/>
  <c r="M74" i="1"/>
  <c r="P74" i="1" s="1"/>
  <c r="M77" i="1"/>
  <c r="P77" i="1" s="1"/>
  <c r="R77" i="1" s="1"/>
  <c r="M68" i="1"/>
  <c r="P68" i="1" s="1"/>
  <c r="R68" i="1" s="1"/>
  <c r="M51" i="1"/>
  <c r="P51" i="1" s="1"/>
  <c r="M48" i="1"/>
  <c r="O48" i="1" s="1"/>
  <c r="M42" i="1"/>
  <c r="P42" i="1" s="1"/>
  <c r="M40" i="1"/>
  <c r="P40" i="1" s="1"/>
  <c r="L19" i="1"/>
  <c r="M100" i="1"/>
  <c r="P100" i="1" s="1"/>
  <c r="M89" i="1"/>
  <c r="P89" i="1" s="1"/>
  <c r="O94" i="1"/>
  <c r="M87" i="1"/>
  <c r="P87" i="1" s="1"/>
  <c r="M85" i="1"/>
  <c r="P85" i="1" s="1"/>
  <c r="M81" i="1"/>
  <c r="P81" i="1" s="1"/>
  <c r="R81" i="1" s="1"/>
  <c r="M79" i="1"/>
  <c r="P79" i="1" s="1"/>
  <c r="M59" i="1"/>
  <c r="P59" i="1" s="1"/>
  <c r="M64" i="1"/>
  <c r="P64" i="1" s="1"/>
  <c r="R64" i="1" s="1"/>
  <c r="M61" i="1"/>
  <c r="O55" i="1"/>
  <c r="M46" i="1"/>
  <c r="M38" i="1"/>
  <c r="M43" i="1"/>
  <c r="P43" i="1" s="1"/>
  <c r="F45" i="1"/>
  <c r="M35" i="1"/>
  <c r="P35" i="1" s="1"/>
  <c r="M33" i="1"/>
  <c r="P33" i="1" s="1"/>
  <c r="F32" i="1"/>
  <c r="M25" i="1"/>
  <c r="P25" i="1" s="1"/>
  <c r="M22" i="1"/>
  <c r="P22" i="1" s="1"/>
  <c r="M20" i="1"/>
  <c r="P20" i="1" s="1"/>
  <c r="M99" i="1"/>
  <c r="P99" i="1" s="1"/>
  <c r="M96" i="1"/>
  <c r="P96" i="1" s="1"/>
  <c r="M95" i="1"/>
  <c r="P95" i="1" s="1"/>
  <c r="M93" i="1"/>
  <c r="P93" i="1" s="1"/>
  <c r="M91" i="1"/>
  <c r="P91" i="1" s="1"/>
  <c r="L97" i="1"/>
  <c r="M86" i="1"/>
  <c r="M83" i="1"/>
  <c r="P83" i="1" s="1"/>
  <c r="R83" i="1" s="1"/>
  <c r="M82" i="1"/>
  <c r="P82" i="1" s="1"/>
  <c r="M78" i="1"/>
  <c r="O78" i="1" s="1"/>
  <c r="M76" i="1"/>
  <c r="P76" i="1" s="1"/>
  <c r="L84" i="1"/>
  <c r="M73" i="1"/>
  <c r="P73" i="1" s="1"/>
  <c r="M69" i="1"/>
  <c r="P69" i="1" s="1"/>
  <c r="M65" i="1"/>
  <c r="M62" i="1"/>
  <c r="P62" i="1" s="1"/>
  <c r="R62" i="1" s="1"/>
  <c r="L71" i="1"/>
  <c r="M60" i="1"/>
  <c r="P60" i="1" s="1"/>
  <c r="R60" i="1" s="1"/>
  <c r="M57" i="1"/>
  <c r="P57" i="1" s="1"/>
  <c r="M56" i="1"/>
  <c r="P56" i="1" s="1"/>
  <c r="R56" i="1" s="1"/>
  <c r="M54" i="1"/>
  <c r="P54" i="1" s="1"/>
  <c r="M50" i="1"/>
  <c r="P50" i="1" s="1"/>
  <c r="M49" i="1"/>
  <c r="P49" i="1" s="1"/>
  <c r="R49" i="1" s="1"/>
  <c r="L58" i="1"/>
  <c r="M44" i="1"/>
  <c r="M41" i="1"/>
  <c r="P41" i="1" s="1"/>
  <c r="M37" i="1"/>
  <c r="P37" i="1" s="1"/>
  <c r="M36" i="1"/>
  <c r="P36" i="1" s="1"/>
  <c r="M34" i="1"/>
  <c r="L45" i="1"/>
  <c r="M30" i="1"/>
  <c r="P30" i="1" s="1"/>
  <c r="M28" i="1"/>
  <c r="P28" i="1" s="1"/>
  <c r="M24" i="1"/>
  <c r="P24" i="1" s="1"/>
  <c r="L32" i="1"/>
  <c r="M21" i="1"/>
  <c r="P21" i="1" s="1"/>
  <c r="M7" i="1"/>
  <c r="P7" i="1" s="1"/>
  <c r="R89" i="1" l="1"/>
  <c r="R44" i="1"/>
  <c r="R82" i="1"/>
  <c r="O86" i="1"/>
  <c r="R80" i="1"/>
  <c r="R31" i="1"/>
  <c r="H19" i="1"/>
  <c r="J109" i="1"/>
  <c r="R24" i="1"/>
  <c r="O47" i="1"/>
  <c r="R76" i="1"/>
  <c r="R50" i="1"/>
  <c r="R25" i="1"/>
  <c r="R54" i="1"/>
  <c r="J58" i="1"/>
  <c r="R22" i="1"/>
  <c r="J84" i="1"/>
  <c r="R51" i="1"/>
  <c r="R38" i="1"/>
  <c r="R21" i="1"/>
  <c r="R79" i="1"/>
  <c r="J71" i="1"/>
  <c r="R95" i="1"/>
  <c r="R28" i="1"/>
  <c r="R74" i="1"/>
  <c r="R57" i="1"/>
  <c r="R35" i="1"/>
  <c r="O75" i="1"/>
  <c r="R29" i="1"/>
  <c r="R39" i="1"/>
  <c r="J45" i="1"/>
  <c r="R91" i="1"/>
  <c r="R43" i="1"/>
  <c r="R70" i="1"/>
  <c r="R36" i="1"/>
  <c r="R93" i="1"/>
  <c r="R53" i="1"/>
  <c r="J32" i="1"/>
  <c r="R96" i="1"/>
  <c r="R47" i="1"/>
  <c r="P78" i="1"/>
  <c r="R78" i="1" s="1"/>
  <c r="R30" i="1"/>
  <c r="R87" i="1"/>
  <c r="O34" i="1"/>
  <c r="J19" i="1"/>
  <c r="R90" i="1"/>
  <c r="R100" i="1"/>
  <c r="R99" i="1"/>
  <c r="J97" i="1"/>
  <c r="R37" i="1"/>
  <c r="R52" i="1"/>
  <c r="R41" i="1"/>
  <c r="R69" i="1"/>
  <c r="R40" i="1"/>
  <c r="R73" i="1"/>
  <c r="R42" i="1"/>
  <c r="R63" i="1"/>
  <c r="R92" i="1"/>
  <c r="R88" i="1"/>
  <c r="R72" i="1"/>
  <c r="R59" i="1"/>
  <c r="P71" i="1"/>
  <c r="P32" i="1"/>
  <c r="R20" i="1"/>
  <c r="R98" i="1"/>
  <c r="P109" i="1"/>
  <c r="P75" i="1"/>
  <c r="R75" i="1" s="1"/>
  <c r="R85" i="1"/>
  <c r="P97" i="1"/>
  <c r="R7" i="1"/>
  <c r="R33" i="1"/>
  <c r="R46" i="1"/>
  <c r="P86" i="1"/>
  <c r="R86" i="1" s="1"/>
  <c r="O88" i="1"/>
  <c r="P34" i="1"/>
  <c r="R34" i="1" s="1"/>
  <c r="P48" i="1"/>
  <c r="R48" i="1" s="1"/>
  <c r="N109" i="1"/>
  <c r="O85" i="1"/>
  <c r="O70" i="1"/>
  <c r="F122" i="1"/>
  <c r="L122" i="1"/>
  <c r="O63" i="1"/>
  <c r="O67" i="1"/>
  <c r="O72" i="1"/>
  <c r="O80" i="1"/>
  <c r="O53" i="1"/>
  <c r="O92" i="1"/>
  <c r="M109" i="1"/>
  <c r="O39" i="1"/>
  <c r="G109" i="1"/>
  <c r="O27" i="1"/>
  <c r="O98" i="1"/>
  <c r="O23" i="1"/>
  <c r="O31" i="1"/>
  <c r="O29" i="1"/>
  <c r="O38" i="1"/>
  <c r="H71" i="1"/>
  <c r="O40" i="1"/>
  <c r="O42" i="1"/>
  <c r="O89" i="1"/>
  <c r="O68" i="1"/>
  <c r="O26" i="1"/>
  <c r="H97" i="1"/>
  <c r="O64" i="1"/>
  <c r="O66" i="1"/>
  <c r="O44" i="1"/>
  <c r="H45" i="1"/>
  <c r="O93" i="1"/>
  <c r="H84" i="1"/>
  <c r="O73" i="1"/>
  <c r="O76" i="1"/>
  <c r="O56" i="1"/>
  <c r="H58" i="1"/>
  <c r="O35" i="1"/>
  <c r="O36" i="1"/>
  <c r="O41" i="1"/>
  <c r="O91" i="1"/>
  <c r="O96" i="1"/>
  <c r="O77" i="1"/>
  <c r="O69" i="1"/>
  <c r="O65" i="1"/>
  <c r="H32" i="1"/>
  <c r="O74" i="1"/>
  <c r="O59" i="1"/>
  <c r="O51" i="1"/>
  <c r="O57" i="1"/>
  <c r="O25" i="1"/>
  <c r="O28" i="1"/>
  <c r="O30" i="1"/>
  <c r="O7" i="1"/>
  <c r="O100" i="1"/>
  <c r="O87" i="1"/>
  <c r="O81" i="1"/>
  <c r="O79" i="1"/>
  <c r="O83" i="1"/>
  <c r="O82" i="1"/>
  <c r="O61" i="1"/>
  <c r="O46" i="1"/>
  <c r="O50" i="1"/>
  <c r="O43" i="1"/>
  <c r="O33" i="1"/>
  <c r="O24" i="1"/>
  <c r="O22" i="1"/>
  <c r="O20" i="1"/>
  <c r="M32" i="1"/>
  <c r="O99" i="1"/>
  <c r="O95" i="1"/>
  <c r="N97" i="1"/>
  <c r="M97" i="1"/>
  <c r="N84" i="1"/>
  <c r="M84" i="1"/>
  <c r="M71" i="1"/>
  <c r="N71" i="1"/>
  <c r="O62" i="1"/>
  <c r="O60" i="1"/>
  <c r="O54" i="1"/>
  <c r="N58" i="1"/>
  <c r="O49" i="1"/>
  <c r="M58" i="1"/>
  <c r="N45" i="1"/>
  <c r="O37" i="1"/>
  <c r="M45" i="1"/>
  <c r="N32" i="1"/>
  <c r="O21" i="1"/>
  <c r="I7" i="1"/>
  <c r="R97" i="1" l="1"/>
  <c r="J122" i="1"/>
  <c r="R109" i="1"/>
  <c r="R32" i="1"/>
  <c r="R71" i="1"/>
  <c r="R58" i="1"/>
  <c r="R84" i="1"/>
  <c r="R45" i="1"/>
  <c r="P58" i="1"/>
  <c r="P45" i="1"/>
  <c r="P84" i="1"/>
  <c r="H122" i="1"/>
  <c r="O109" i="1"/>
  <c r="O97" i="1"/>
  <c r="O45" i="1"/>
  <c r="Q7" i="1"/>
  <c r="O84" i="1"/>
  <c r="O32" i="1"/>
  <c r="O71" i="1"/>
  <c r="O58" i="1"/>
  <c r="M8" i="1"/>
  <c r="P8" i="1" s="1"/>
  <c r="M9" i="1"/>
  <c r="P9" i="1" s="1"/>
  <c r="R9" i="1" s="1"/>
  <c r="R8" i="1" l="1"/>
  <c r="O9" i="1"/>
  <c r="O8" i="1"/>
  <c r="M10" i="1"/>
  <c r="P10" i="1" s="1"/>
  <c r="R10" i="1" s="1"/>
  <c r="O10" i="1" l="1"/>
  <c r="M11" i="1"/>
  <c r="P11" i="1" s="1"/>
  <c r="R11" i="1" s="1"/>
  <c r="O11" i="1" l="1"/>
  <c r="M12" i="1"/>
  <c r="P12" i="1" s="1"/>
  <c r="R12" i="1" s="1"/>
  <c r="O12" i="1" l="1"/>
  <c r="M13" i="1"/>
  <c r="P13" i="1" s="1"/>
  <c r="R13" i="1" s="1"/>
  <c r="M14" i="1"/>
  <c r="P14" i="1" s="1"/>
  <c r="R14" i="1" s="1"/>
  <c r="M15" i="1"/>
  <c r="P15" i="1" s="1"/>
  <c r="R15" i="1" s="1"/>
  <c r="M16" i="1"/>
  <c r="P16" i="1" s="1"/>
  <c r="R16" i="1" s="1"/>
  <c r="O13" i="1" l="1"/>
  <c r="O14" i="1"/>
  <c r="O15" i="1"/>
  <c r="O16" i="1"/>
  <c r="M17" i="1"/>
  <c r="P17" i="1" s="1"/>
  <c r="R17" i="1" s="1"/>
  <c r="M18" i="1"/>
  <c r="P18" i="1" s="1"/>
  <c r="R18" i="1" l="1"/>
  <c r="R19" i="1" s="1"/>
  <c r="R122" i="1" s="1"/>
  <c r="P19" i="1"/>
  <c r="P122" i="1" s="1"/>
  <c r="M19" i="1"/>
  <c r="M122" i="1" s="1"/>
  <c r="N19" i="1"/>
  <c r="N122" i="1" s="1"/>
  <c r="O17" i="1"/>
  <c r="O18" i="1"/>
  <c r="O19" i="1" l="1"/>
  <c r="O122" i="1" s="1"/>
  <c r="I17" i="1"/>
  <c r="Q17" i="1" s="1"/>
  <c r="I18" i="1"/>
  <c r="Q18" i="1" s="1"/>
  <c r="I9" i="1"/>
  <c r="Q9" i="1" s="1"/>
  <c r="I14" i="1"/>
  <c r="Q14" i="1" s="1"/>
  <c r="I16" i="1"/>
  <c r="Q16" i="1" s="1"/>
  <c r="I13" i="1"/>
  <c r="Q13" i="1" s="1"/>
  <c r="I15" i="1"/>
  <c r="Q15" i="1" s="1"/>
  <c r="I10" i="1"/>
  <c r="Q10" i="1" s="1"/>
  <c r="G19" i="1"/>
  <c r="I11" i="1"/>
  <c r="I12" i="1"/>
  <c r="Q12" i="1" s="1"/>
  <c r="I8" i="1"/>
  <c r="Q8" i="1" s="1"/>
  <c r="I19" i="1" l="1"/>
  <c r="Q11" i="1"/>
  <c r="Q19" i="1" s="1"/>
  <c r="G32" i="1"/>
  <c r="I26" i="1"/>
  <c r="Q26" i="1" s="1"/>
  <c r="I24" i="1"/>
  <c r="Q24" i="1" s="1"/>
  <c r="I28" i="1"/>
  <c r="Q28" i="1" s="1"/>
  <c r="I31" i="1"/>
  <c r="Q31" i="1" s="1"/>
  <c r="I25" i="1"/>
  <c r="Q25" i="1" s="1"/>
  <c r="I29" i="1"/>
  <c r="Q29" i="1" s="1"/>
  <c r="I30" i="1"/>
  <c r="Q30" i="1" s="1"/>
  <c r="I21" i="1"/>
  <c r="Q21" i="1" s="1"/>
  <c r="I20" i="1"/>
  <c r="I23" i="1"/>
  <c r="Q23" i="1" s="1"/>
  <c r="I22" i="1"/>
  <c r="Q22" i="1" s="1"/>
  <c r="I27" i="1"/>
  <c r="Q27" i="1" s="1"/>
  <c r="I32" i="1" l="1"/>
  <c r="Q20" i="1"/>
  <c r="Q32" i="1" s="1"/>
  <c r="I37" i="1"/>
  <c r="Q37" i="1" s="1"/>
  <c r="I39" i="1"/>
  <c r="Q39" i="1" s="1"/>
  <c r="I36" i="1"/>
  <c r="Q36" i="1" s="1"/>
  <c r="G45" i="1"/>
  <c r="I40" i="1"/>
  <c r="Q40" i="1" s="1"/>
  <c r="I33" i="1"/>
  <c r="Q33" i="1" s="1"/>
  <c r="I43" i="1"/>
  <c r="Q43" i="1" s="1"/>
  <c r="I41" i="1"/>
  <c r="Q41" i="1" s="1"/>
  <c r="I38" i="1"/>
  <c r="Q38" i="1" s="1"/>
  <c r="I35" i="1"/>
  <c r="Q35" i="1" s="1"/>
  <c r="I42" i="1"/>
  <c r="Q42" i="1" s="1"/>
  <c r="I44" i="1"/>
  <c r="Q44" i="1" s="1"/>
  <c r="I34" i="1"/>
  <c r="Q34" i="1" s="1"/>
  <c r="I45" i="1" l="1"/>
  <c r="Q45" i="1"/>
  <c r="I54" i="1"/>
  <c r="Q54" i="1" s="1"/>
  <c r="I48" i="1"/>
  <c r="Q48" i="1" s="1"/>
  <c r="I55" i="1"/>
  <c r="Q55" i="1" s="1"/>
  <c r="I46" i="1"/>
  <c r="Q46" i="1" s="1"/>
  <c r="G58" i="1"/>
  <c r="I47" i="1"/>
  <c r="Q47" i="1" s="1"/>
  <c r="I57" i="1"/>
  <c r="Q57" i="1" s="1"/>
  <c r="I52" i="1"/>
  <c r="Q52" i="1" s="1"/>
  <c r="I50" i="1"/>
  <c r="Q50" i="1" s="1"/>
  <c r="I49" i="1"/>
  <c r="Q49" i="1" s="1"/>
  <c r="I53" i="1"/>
  <c r="Q53" i="1" s="1"/>
  <c r="I51" i="1"/>
  <c r="Q51" i="1" s="1"/>
  <c r="I56" i="1"/>
  <c r="Q56" i="1" s="1"/>
  <c r="I58" i="1" l="1"/>
  <c r="Q58" i="1"/>
  <c r="I64" i="1"/>
  <c r="Q64" i="1" s="1"/>
  <c r="G71" i="1"/>
  <c r="I66" i="1"/>
  <c r="Q66" i="1" s="1"/>
  <c r="I59" i="1"/>
  <c r="I67" i="1"/>
  <c r="Q67" i="1" s="1"/>
  <c r="I65" i="1"/>
  <c r="Q65" i="1" s="1"/>
  <c r="I68" i="1"/>
  <c r="Q68" i="1" s="1"/>
  <c r="I63" i="1"/>
  <c r="Q63" i="1" s="1"/>
  <c r="I60" i="1"/>
  <c r="Q60" i="1" s="1"/>
  <c r="I61" i="1"/>
  <c r="Q61" i="1" s="1"/>
  <c r="I70" i="1"/>
  <c r="Q70" i="1" s="1"/>
  <c r="I62" i="1"/>
  <c r="Q62" i="1" s="1"/>
  <c r="I69" i="1"/>
  <c r="Q69" i="1" s="1"/>
  <c r="I71" i="1" l="1"/>
  <c r="Q59" i="1"/>
  <c r="Q71" i="1" s="1"/>
  <c r="I75" i="1"/>
  <c r="Q75" i="1" s="1"/>
  <c r="I81" i="1"/>
  <c r="Q81" i="1" s="1"/>
  <c r="G84" i="1"/>
  <c r="I79" i="1"/>
  <c r="Q79" i="1" s="1"/>
  <c r="I77" i="1"/>
  <c r="Q77" i="1" s="1"/>
  <c r="I83" i="1"/>
  <c r="Q83" i="1" s="1"/>
  <c r="I72" i="1"/>
  <c r="Q72" i="1" s="1"/>
  <c r="I82" i="1"/>
  <c r="Q82" i="1" s="1"/>
  <c r="I74" i="1"/>
  <c r="I73" i="1"/>
  <c r="Q73" i="1" s="1"/>
  <c r="I80" i="1"/>
  <c r="Q80" i="1" s="1"/>
  <c r="I76" i="1"/>
  <c r="Q76" i="1" s="1"/>
  <c r="I78" i="1"/>
  <c r="Q78" i="1" s="1"/>
  <c r="I84" i="1" l="1"/>
  <c r="Q74" i="1"/>
  <c r="Q84" i="1" s="1"/>
  <c r="G97" i="1"/>
  <c r="G122" i="1" s="1"/>
  <c r="I86" i="1"/>
  <c r="Q86" i="1" s="1"/>
  <c r="I93" i="1"/>
  <c r="Q93" i="1" s="1"/>
  <c r="I95" i="1"/>
  <c r="Q95" i="1" s="1"/>
  <c r="I96" i="1"/>
  <c r="Q96" i="1" s="1"/>
  <c r="I88" i="1"/>
  <c r="Q88" i="1" s="1"/>
  <c r="I87" i="1"/>
  <c r="Q87" i="1" s="1"/>
  <c r="I94" i="1"/>
  <c r="Q94" i="1" s="1"/>
  <c r="I89" i="1"/>
  <c r="Q89" i="1" s="1"/>
  <c r="I92" i="1"/>
  <c r="Q92" i="1" s="1"/>
  <c r="I90" i="1"/>
  <c r="Q90" i="1" s="1"/>
  <c r="I85" i="1"/>
  <c r="Q85" i="1" s="1"/>
  <c r="I91" i="1"/>
  <c r="Q91" i="1" s="1"/>
  <c r="Q97" i="1" l="1"/>
  <c r="I97" i="1"/>
  <c r="I99" i="1"/>
  <c r="Q99" i="1" s="1"/>
  <c r="I100" i="1"/>
  <c r="Q100" i="1" s="1"/>
  <c r="I98" i="1"/>
  <c r="I109" i="1" l="1"/>
  <c r="I122" i="1" s="1"/>
  <c r="Q98" i="1"/>
  <c r="Q109" i="1" l="1"/>
  <c r="Q122" i="1" l="1"/>
  <c r="Q123" i="1" s="1"/>
</calcChain>
</file>

<file path=xl/sharedStrings.xml><?xml version="1.0" encoding="utf-8"?>
<sst xmlns="http://schemas.openxmlformats.org/spreadsheetml/2006/main" count="298" uniqueCount="145">
  <si>
    <t>Month</t>
  </si>
  <si>
    <t>DA</t>
  </si>
  <si>
    <t>DA%</t>
  </si>
  <si>
    <t>HRA</t>
  </si>
  <si>
    <t>April-16</t>
  </si>
  <si>
    <t>May-16</t>
  </si>
  <si>
    <t>June-16</t>
  </si>
  <si>
    <t>July-16</t>
  </si>
  <si>
    <t>Aug-16</t>
  </si>
  <si>
    <t>Sept-16</t>
  </si>
  <si>
    <t>Oct-16</t>
  </si>
  <si>
    <t>Nov-16</t>
  </si>
  <si>
    <t>Dec-16</t>
  </si>
  <si>
    <t>Jan-17</t>
  </si>
  <si>
    <t>Feb-17</t>
  </si>
  <si>
    <t>May-17</t>
  </si>
  <si>
    <t>April-17</t>
  </si>
  <si>
    <t>Mar-17</t>
  </si>
  <si>
    <t>June-17</t>
  </si>
  <si>
    <t>July-17</t>
  </si>
  <si>
    <t>Aug-17</t>
  </si>
  <si>
    <t>Sept-17</t>
  </si>
  <si>
    <t>Oct-17</t>
  </si>
  <si>
    <t>Nov-17</t>
  </si>
  <si>
    <t>Dec-17</t>
  </si>
  <si>
    <t>Jan-18</t>
  </si>
  <si>
    <t>Feb-18</t>
  </si>
  <si>
    <t>Mar-18</t>
  </si>
  <si>
    <t>April-18</t>
  </si>
  <si>
    <t>May-18</t>
  </si>
  <si>
    <t>June-18</t>
  </si>
  <si>
    <t>July-18</t>
  </si>
  <si>
    <t>Aug-18</t>
  </si>
  <si>
    <t>Sept-18</t>
  </si>
  <si>
    <t>Note :</t>
  </si>
  <si>
    <t>Signature of Incumbent</t>
  </si>
  <si>
    <t>Oct-18</t>
  </si>
  <si>
    <t>Nov-18</t>
  </si>
  <si>
    <t>Dec-18</t>
  </si>
  <si>
    <t>Jan-19</t>
  </si>
  <si>
    <t>Feb-19</t>
  </si>
  <si>
    <t>Mar-19</t>
  </si>
  <si>
    <t>April-19</t>
  </si>
  <si>
    <t>May-19</t>
  </si>
  <si>
    <t>June-19</t>
  </si>
  <si>
    <t>July-19</t>
  </si>
  <si>
    <t>Aug-19</t>
  </si>
  <si>
    <t>Sept-19</t>
  </si>
  <si>
    <t>Oct-19</t>
  </si>
  <si>
    <t>Nov-19</t>
  </si>
  <si>
    <t>Dec-19</t>
  </si>
  <si>
    <t>Jan-20</t>
  </si>
  <si>
    <t>Feb-20</t>
  </si>
  <si>
    <t>Mar-20</t>
  </si>
  <si>
    <t>May-20</t>
  </si>
  <si>
    <t>April-20</t>
  </si>
  <si>
    <t>June-20</t>
  </si>
  <si>
    <t>July-20</t>
  </si>
  <si>
    <t>Aug-20</t>
  </si>
  <si>
    <t>Sept-20</t>
  </si>
  <si>
    <t>Oct-20</t>
  </si>
  <si>
    <t>Nov-20</t>
  </si>
  <si>
    <t>Dec-20</t>
  </si>
  <si>
    <t>Jan-21</t>
  </si>
  <si>
    <t>Feb-21</t>
  </si>
  <si>
    <t>Mar-21</t>
  </si>
  <si>
    <t>April-21</t>
  </si>
  <si>
    <t>May-21</t>
  </si>
  <si>
    <t>June-21</t>
  </si>
  <si>
    <t>July-21</t>
  </si>
  <si>
    <t>Aug-21</t>
  </si>
  <si>
    <t>Sept-21</t>
  </si>
  <si>
    <t>Oct-21</t>
  </si>
  <si>
    <t>Nov-21</t>
  </si>
  <si>
    <t>Dec-21</t>
  </si>
  <si>
    <t>Jan-22</t>
  </si>
  <si>
    <t>Feb-22</t>
  </si>
  <si>
    <t>Mar-22</t>
  </si>
  <si>
    <t>April-22</t>
  </si>
  <si>
    <t>May-22</t>
  </si>
  <si>
    <t>June-22</t>
  </si>
  <si>
    <t>July-22</t>
  </si>
  <si>
    <t>Aug-22</t>
  </si>
  <si>
    <t>Sept-22</t>
  </si>
  <si>
    <t>Oct-22</t>
  </si>
  <si>
    <t>Nov-22</t>
  </si>
  <si>
    <t>Dec-22</t>
  </si>
  <si>
    <t>Jan-23</t>
  </si>
  <si>
    <t>Feb-23</t>
  </si>
  <si>
    <t>Mar-23</t>
  </si>
  <si>
    <t>April-23</t>
  </si>
  <si>
    <t>May-23</t>
  </si>
  <si>
    <t>June-23</t>
  </si>
  <si>
    <t>9=6+7+8</t>
  </si>
  <si>
    <t>15=12+13+14</t>
  </si>
  <si>
    <t>18=10-16</t>
  </si>
  <si>
    <t>Sl. No.</t>
  </si>
  <si>
    <t>Basic Pay</t>
  </si>
  <si>
    <t>Wkg. Days</t>
  </si>
  <si>
    <t xml:space="preserve">Basic Pay </t>
  </si>
  <si>
    <t>Employer's NPS Budget</t>
  </si>
  <si>
    <t>Employer's NPS Contri.</t>
  </si>
  <si>
    <t>Gross Salary Budget</t>
  </si>
  <si>
    <t>Gross Salary</t>
  </si>
  <si>
    <t>Name of the Incumbent:</t>
  </si>
  <si>
    <t>Designation &amp; Dept.:</t>
  </si>
  <si>
    <t xml:space="preserve">                                AMOUNT TO BE DRAWN  {INR}</t>
  </si>
  <si>
    <t xml:space="preserve">                                               AMOUNT ALREADY DRAWN  {INR}</t>
  </si>
  <si>
    <t>2.  Copy of necessary supporting documents to be attached</t>
  </si>
  <si>
    <t>Date:</t>
  </si>
  <si>
    <t>Sub-Total</t>
  </si>
  <si>
    <t>Gross-Total</t>
  </si>
  <si>
    <t>Arrears Salary</t>
  </si>
  <si>
    <t>Total Employer's NPS contribution</t>
  </si>
  <si>
    <t>July-23</t>
  </si>
  <si>
    <t>Aug-23</t>
  </si>
  <si>
    <t>Sept-23</t>
  </si>
  <si>
    <t>Oct-23</t>
  </si>
  <si>
    <t>Nov-23</t>
  </si>
  <si>
    <t>Dec-23</t>
  </si>
  <si>
    <t>Jan-24</t>
  </si>
  <si>
    <t>Feb-24</t>
  </si>
  <si>
    <t>TOTAL ARREARS OF SALARY  {INR}</t>
  </si>
  <si>
    <t>1.  Column 4,5,&amp; 11 to be filled.</t>
  </si>
  <si>
    <t>Total Basic Pay Per Month</t>
  </si>
  <si>
    <t>ARREAR SALARY CALCULATION SHEET</t>
  </si>
  <si>
    <t>April-24</t>
  </si>
  <si>
    <t>May-24</t>
  </si>
  <si>
    <t>June-24</t>
  </si>
  <si>
    <t>July-24</t>
  </si>
  <si>
    <t>Aug-24</t>
  </si>
  <si>
    <t>Sept-24</t>
  </si>
  <si>
    <t>Oct-24</t>
  </si>
  <si>
    <t>Nov-24</t>
  </si>
  <si>
    <t>Dec-24</t>
  </si>
  <si>
    <t>Jan-25</t>
  </si>
  <si>
    <t>Feb-25</t>
  </si>
  <si>
    <t>Office Circular No. Bhatt.U/F&amp;A/Office Order/Circular/10        dt. 19.08.25</t>
  </si>
  <si>
    <t>Last date of submission 25.08.2025</t>
  </si>
  <si>
    <r>
      <t>3.  Duly signed '</t>
    </r>
    <r>
      <rPr>
        <b/>
        <sz val="11"/>
        <color theme="1"/>
        <rFont val="Calibri"/>
        <family val="2"/>
        <scheme val="minor"/>
      </rPr>
      <t xml:space="preserve">hard copy' </t>
    </r>
    <r>
      <rPr>
        <sz val="11"/>
        <color theme="1"/>
        <rFont val="Calibri"/>
        <family val="2"/>
        <scheme val="minor"/>
      </rPr>
      <t>of this Statement must be submitted to the Registrar Office.</t>
    </r>
  </si>
  <si>
    <t>ANNEXURE -I</t>
  </si>
  <si>
    <t>14=11+12+13</t>
  </si>
  <si>
    <t>1.  Column 4,5,&amp; 10 to be filled.</t>
  </si>
  <si>
    <t>Mar-24</t>
  </si>
  <si>
    <r>
      <t xml:space="preserve">ARREAR SALARY CALCULATION SHEET </t>
    </r>
    <r>
      <rPr>
        <b/>
        <u/>
        <sz val="12"/>
        <color rgb="FFFF0000"/>
        <rFont val="Calibri"/>
        <family val="2"/>
        <scheme val="minor"/>
      </rPr>
      <t>(REVISED</t>
    </r>
    <r>
      <rPr>
        <b/>
        <u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</si>
</sst>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1" xfId="0" quotePrefix="1" applyFont="1" applyFill="1" applyBorder="1"/>
    <xf numFmtId="16" fontId="3" fillId="2" borderId="1" xfId="0" quotePrefix="1" applyNumberFormat="1" applyFont="1" applyFill="1" applyBorder="1"/>
    <xf numFmtId="0" fontId="2" fillId="2" borderId="1" xfId="0" quotePrefix="1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4" borderId="1" xfId="0" quotePrefix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7" fillId="4" borderId="8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3" xfId="0" quotePrefix="1" applyFont="1" applyFill="1" applyBorder="1" applyProtection="1">
      <protection locked="0"/>
    </xf>
    <xf numFmtId="0" fontId="3" fillId="3" borderId="1" xfId="0" quotePrefix="1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0" fillId="3" borderId="3" xfId="0" quotePrefix="1" applyFill="1" applyBorder="1" applyProtection="1">
      <protection locked="0"/>
    </xf>
    <xf numFmtId="0" fontId="2" fillId="3" borderId="1" xfId="0" quotePrefix="1" applyFont="1" applyFill="1" applyBorder="1" applyProtection="1">
      <protection locked="0"/>
    </xf>
    <xf numFmtId="16" fontId="0" fillId="3" borderId="3" xfId="0" quotePrefix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" fontId="11" fillId="2" borderId="3" xfId="0" applyNumberFormat="1" applyFont="1" applyFill="1" applyBorder="1" applyProtection="1">
      <protection locked="0"/>
    </xf>
    <xf numFmtId="0" fontId="3" fillId="2" borderId="1" xfId="0" quotePrefix="1" applyFont="1" applyFill="1" applyBorder="1" applyProtection="1">
      <protection locked="0"/>
    </xf>
    <xf numFmtId="0" fontId="4" fillId="3" borderId="1" xfId="0" quotePrefix="1" applyFont="1" applyFill="1" applyBorder="1" applyProtection="1">
      <protection locked="0"/>
    </xf>
    <xf numFmtId="0" fontId="0" fillId="3" borderId="1" xfId="0" quotePrefix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" fontId="11" fillId="2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/>
    </xf>
    <xf numFmtId="0" fontId="0" fillId="3" borderId="1" xfId="0" quotePrefix="1" applyFont="1" applyFill="1" applyBorder="1" applyProtection="1">
      <protection locked="0"/>
    </xf>
    <xf numFmtId="0" fontId="2" fillId="4" borderId="1" xfId="0" quotePrefix="1" applyFont="1" applyFill="1" applyBorder="1"/>
    <xf numFmtId="0" fontId="3" fillId="4" borderId="1" xfId="0" applyFont="1" applyFill="1" applyBorder="1" applyAlignment="1">
      <alignment horizontal="right" vertical="center"/>
    </xf>
    <xf numFmtId="2" fontId="2" fillId="3" borderId="1" xfId="0" quotePrefix="1" applyNumberFormat="1" applyFont="1" applyFill="1" applyBorder="1" applyProtection="1">
      <protection locked="0"/>
    </xf>
    <xf numFmtId="0" fontId="12" fillId="3" borderId="1" xfId="0" quotePrefix="1" applyFont="1" applyFill="1" applyBorder="1" applyProtection="1">
      <protection locked="0"/>
    </xf>
    <xf numFmtId="0" fontId="13" fillId="3" borderId="1" xfId="0" quotePrefix="1" applyFont="1" applyFill="1" applyBorder="1" applyProtection="1">
      <protection locked="0"/>
    </xf>
    <xf numFmtId="2" fontId="3" fillId="3" borderId="1" xfId="0" quotePrefix="1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" fontId="11" fillId="5" borderId="1" xfId="0" applyNumberFormat="1" applyFont="1" applyFill="1" applyBorder="1" applyProtection="1">
      <protection locked="0"/>
    </xf>
    <xf numFmtId="0" fontId="3" fillId="5" borderId="1" xfId="0" quotePrefix="1" applyFont="1" applyFill="1" applyBorder="1" applyProtection="1">
      <protection locked="0"/>
    </xf>
    <xf numFmtId="0" fontId="3" fillId="5" borderId="1" xfId="0" applyFont="1" applyFill="1" applyBorder="1" applyAlignment="1">
      <alignment horizontal="right" vertical="center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" sqref="J1:J1048576"/>
    </sheetView>
  </sheetViews>
  <sheetFormatPr defaultColWidth="9.109375" defaultRowHeight="15.6" x14ac:dyDescent="0.3"/>
  <cols>
    <col min="1" max="1" width="4.109375" style="22" customWidth="1"/>
    <col min="2" max="2" width="9.6640625" style="22" customWidth="1"/>
    <col min="3" max="3" width="5.44140625" style="22" customWidth="1"/>
    <col min="4" max="4" width="5.109375" style="22" customWidth="1"/>
    <col min="5" max="5" width="10" style="22" customWidth="1"/>
    <col min="6" max="6" width="10.6640625" style="22" customWidth="1"/>
    <col min="7" max="7" width="9.44140625" style="22" customWidth="1"/>
    <col min="8" max="8" width="10.5546875" style="22" customWidth="1"/>
    <col min="9" max="9" width="11.109375" style="22" customWidth="1"/>
    <col min="10" max="10" width="10.5546875" style="22" customWidth="1"/>
    <col min="11" max="11" width="11.44140625" style="22" customWidth="1"/>
    <col min="12" max="12" width="11.33203125" style="22" customWidth="1"/>
    <col min="13" max="13" width="10" style="22" customWidth="1"/>
    <col min="14" max="15" width="10.44140625" style="22" customWidth="1"/>
    <col min="16" max="16" width="10.109375" style="22" customWidth="1"/>
    <col min="17" max="17" width="11.109375" style="22" customWidth="1"/>
    <col min="18" max="18" width="10.33203125" style="22" customWidth="1"/>
    <col min="19" max="16384" width="9.109375" style="22"/>
  </cols>
  <sheetData>
    <row r="1" spans="1:18" s="21" customFormat="1" ht="40.5" customHeight="1" x14ac:dyDescent="0.3">
      <c r="A1" s="87" t="s">
        <v>125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3">
      <c r="B2" s="23" t="s">
        <v>104</v>
      </c>
      <c r="F2" s="58"/>
      <c r="G2" s="59"/>
      <c r="H2" s="59"/>
      <c r="I2" s="60"/>
      <c r="J2" s="77" t="s">
        <v>137</v>
      </c>
      <c r="K2" s="77"/>
      <c r="L2" s="77"/>
      <c r="M2" s="78"/>
      <c r="N2" s="78"/>
      <c r="O2" s="78"/>
      <c r="P2" s="78"/>
      <c r="Q2" s="103" t="s">
        <v>140</v>
      </c>
      <c r="R2" s="103"/>
    </row>
    <row r="3" spans="1:18" ht="15" customHeight="1" thickBot="1" x14ac:dyDescent="0.35">
      <c r="B3" s="23" t="s">
        <v>105</v>
      </c>
      <c r="F3" s="61"/>
      <c r="G3" s="62"/>
      <c r="H3" s="62"/>
      <c r="I3" s="63"/>
      <c r="M3" s="77" t="s">
        <v>138</v>
      </c>
      <c r="N3" s="24"/>
      <c r="O3" s="25"/>
      <c r="P3" s="25"/>
    </row>
    <row r="4" spans="1:18" s="26" customFormat="1" ht="13.5" customHeight="1" thickBot="1" x14ac:dyDescent="0.35">
      <c r="A4" s="89" t="s">
        <v>96</v>
      </c>
      <c r="B4" s="105" t="s">
        <v>0</v>
      </c>
      <c r="C4" s="105" t="s">
        <v>2</v>
      </c>
      <c r="D4" s="106" t="s">
        <v>98</v>
      </c>
      <c r="E4" s="101" t="s">
        <v>124</v>
      </c>
      <c r="F4" s="95" t="s">
        <v>106</v>
      </c>
      <c r="G4" s="96"/>
      <c r="H4" s="96"/>
      <c r="I4" s="96"/>
      <c r="J4" s="97"/>
      <c r="K4" s="19"/>
      <c r="L4" s="98" t="s">
        <v>107</v>
      </c>
      <c r="M4" s="99"/>
      <c r="N4" s="99"/>
      <c r="O4" s="99"/>
      <c r="P4" s="100"/>
      <c r="Q4" s="88" t="s">
        <v>112</v>
      </c>
      <c r="R4" s="93" t="s">
        <v>113</v>
      </c>
    </row>
    <row r="5" spans="1:18" s="26" customFormat="1" ht="24" customHeight="1" x14ac:dyDescent="0.3">
      <c r="A5" s="89"/>
      <c r="B5" s="105"/>
      <c r="C5" s="105"/>
      <c r="D5" s="107"/>
      <c r="E5" s="102"/>
      <c r="F5" s="27" t="s">
        <v>99</v>
      </c>
      <c r="G5" s="27" t="s">
        <v>1</v>
      </c>
      <c r="H5" s="27" t="s">
        <v>3</v>
      </c>
      <c r="I5" s="28" t="s">
        <v>102</v>
      </c>
      <c r="J5" s="28" t="s">
        <v>100</v>
      </c>
      <c r="K5" s="20" t="s">
        <v>124</v>
      </c>
      <c r="L5" s="27" t="s">
        <v>97</v>
      </c>
      <c r="M5" s="27" t="s">
        <v>1</v>
      </c>
      <c r="N5" s="27" t="s">
        <v>3</v>
      </c>
      <c r="O5" s="28" t="s">
        <v>103</v>
      </c>
      <c r="P5" s="28" t="s">
        <v>101</v>
      </c>
      <c r="Q5" s="89"/>
      <c r="R5" s="94"/>
    </row>
    <row r="6" spans="1:18" s="38" customFormat="1" ht="12" customHeight="1" x14ac:dyDescent="0.3">
      <c r="A6" s="29">
        <v>1</v>
      </c>
      <c r="B6" s="30">
        <v>2</v>
      </c>
      <c r="C6" s="31">
        <v>3</v>
      </c>
      <c r="D6" s="17">
        <v>4</v>
      </c>
      <c r="E6" s="18">
        <v>5</v>
      </c>
      <c r="F6" s="32">
        <v>6</v>
      </c>
      <c r="G6" s="31">
        <v>7</v>
      </c>
      <c r="H6" s="31">
        <v>8</v>
      </c>
      <c r="I6" s="33" t="s">
        <v>93</v>
      </c>
      <c r="J6" s="34">
        <v>10</v>
      </c>
      <c r="K6" s="18">
        <v>11</v>
      </c>
      <c r="L6" s="32">
        <v>12</v>
      </c>
      <c r="M6" s="31">
        <v>13</v>
      </c>
      <c r="N6" s="31">
        <v>14</v>
      </c>
      <c r="O6" s="35" t="s">
        <v>94</v>
      </c>
      <c r="P6" s="36">
        <v>16</v>
      </c>
      <c r="Q6" s="37">
        <v>17</v>
      </c>
      <c r="R6" s="31" t="s">
        <v>95</v>
      </c>
    </row>
    <row r="7" spans="1:18" x14ac:dyDescent="0.3">
      <c r="A7" s="39">
        <v>1</v>
      </c>
      <c r="B7" s="40" t="s">
        <v>4</v>
      </c>
      <c r="C7" s="41">
        <v>0</v>
      </c>
      <c r="D7" s="11"/>
      <c r="E7" s="64"/>
      <c r="F7" s="14">
        <f>+ROUND((E7/30*D7),0)</f>
        <v>0</v>
      </c>
      <c r="G7" s="15">
        <f>+ROUND((F7*C7),0)</f>
        <v>0</v>
      </c>
      <c r="H7" s="15">
        <f>+ROUND((F7*0.08),0)</f>
        <v>0</v>
      </c>
      <c r="I7" s="42">
        <f>+F7+G7+H7</f>
        <v>0</v>
      </c>
      <c r="J7" s="43">
        <f>+ROUND(((F7+G7)*0.1),0)</f>
        <v>0</v>
      </c>
      <c r="K7" s="69"/>
      <c r="L7" s="14">
        <f>+ROUND((K7/30*D7),0)</f>
        <v>0</v>
      </c>
      <c r="M7" s="15">
        <f t="shared" ref="M7:M18" si="0">+ROUND((L7*C7),0)</f>
        <v>0</v>
      </c>
      <c r="N7" s="15">
        <f>+ROUND((L7*0.08),0)</f>
        <v>0</v>
      </c>
      <c r="O7" s="42">
        <f>+L7+M7+N7</f>
        <v>0</v>
      </c>
      <c r="P7" s="43">
        <f>+ROUND(((L7+M7)*0.1),0)</f>
        <v>0</v>
      </c>
      <c r="Q7" s="15">
        <f t="shared" ref="Q7:Q18" si="1">+I7-O7</f>
        <v>0</v>
      </c>
      <c r="R7" s="15">
        <f t="shared" ref="R7:R18" si="2">+J7-P7</f>
        <v>0</v>
      </c>
    </row>
    <row r="8" spans="1:18" x14ac:dyDescent="0.3">
      <c r="A8" s="39">
        <f>+A7+1</f>
        <v>2</v>
      </c>
      <c r="B8" s="44" t="s">
        <v>5</v>
      </c>
      <c r="C8" s="45">
        <v>0</v>
      </c>
      <c r="D8" s="11"/>
      <c r="E8" s="64"/>
      <c r="F8" s="14">
        <f>+ROUND((E8/31*D8),0)</f>
        <v>0</v>
      </c>
      <c r="G8" s="15">
        <f t="shared" ref="G8:G72" si="3">+ROUND((F8*C8),0)</f>
        <v>0</v>
      </c>
      <c r="H8" s="15">
        <f>+ROUND((F8*0.08),0)</f>
        <v>0</v>
      </c>
      <c r="I8" s="42">
        <f t="shared" ref="I8:I72" si="4">+F8+G8+H8</f>
        <v>0</v>
      </c>
      <c r="J8" s="43">
        <f t="shared" ref="J8:J18" si="5">+ROUND(((F8+G8)*0.1),0)</f>
        <v>0</v>
      </c>
      <c r="K8" s="69"/>
      <c r="L8" s="14">
        <f>+ROUND((K8/31*D8),0)</f>
        <v>0</v>
      </c>
      <c r="M8" s="15">
        <f t="shared" si="0"/>
        <v>0</v>
      </c>
      <c r="N8" s="15">
        <f t="shared" ref="N8:N18" si="6">+ROUND((L8*0.08),0)</f>
        <v>0</v>
      </c>
      <c r="O8" s="42">
        <f t="shared" ref="O8:O72" si="7">+L8+M8+N8</f>
        <v>0</v>
      </c>
      <c r="P8" s="43">
        <f t="shared" ref="P8:P18" si="8">+ROUND(((L8+M8)*0.1),0)</f>
        <v>0</v>
      </c>
      <c r="Q8" s="15">
        <f t="shared" si="1"/>
        <v>0</v>
      </c>
      <c r="R8" s="15">
        <f t="shared" si="2"/>
        <v>0</v>
      </c>
    </row>
    <row r="9" spans="1:18" x14ac:dyDescent="0.3">
      <c r="A9" s="39">
        <f t="shared" ref="A9:A77" si="9">+A8+1</f>
        <v>3</v>
      </c>
      <c r="B9" s="46" t="s">
        <v>6</v>
      </c>
      <c r="C9" s="45">
        <v>0</v>
      </c>
      <c r="D9" s="11"/>
      <c r="E9" s="64"/>
      <c r="F9" s="14">
        <f>+ROUND((E9/30*D9),0)</f>
        <v>0</v>
      </c>
      <c r="G9" s="15">
        <f t="shared" si="3"/>
        <v>0</v>
      </c>
      <c r="H9" s="15">
        <f t="shared" ref="H9:H18" si="10">+ROUND((F9*0.08),0)</f>
        <v>0</v>
      </c>
      <c r="I9" s="42">
        <f t="shared" si="4"/>
        <v>0</v>
      </c>
      <c r="J9" s="43">
        <f t="shared" si="5"/>
        <v>0</v>
      </c>
      <c r="K9" s="69"/>
      <c r="L9" s="14">
        <f>+ROUND((K9/30*D9),0)</f>
        <v>0</v>
      </c>
      <c r="M9" s="15">
        <f t="shared" si="0"/>
        <v>0</v>
      </c>
      <c r="N9" s="15">
        <f t="shared" si="6"/>
        <v>0</v>
      </c>
      <c r="O9" s="42">
        <f t="shared" si="7"/>
        <v>0</v>
      </c>
      <c r="P9" s="43">
        <f t="shared" si="8"/>
        <v>0</v>
      </c>
      <c r="Q9" s="15">
        <f t="shared" si="1"/>
        <v>0</v>
      </c>
      <c r="R9" s="15">
        <f t="shared" si="2"/>
        <v>0</v>
      </c>
    </row>
    <row r="10" spans="1:18" x14ac:dyDescent="0.3">
      <c r="A10" s="39">
        <f t="shared" si="9"/>
        <v>4</v>
      </c>
      <c r="B10" s="40" t="s">
        <v>7</v>
      </c>
      <c r="C10" s="41">
        <v>0.02</v>
      </c>
      <c r="D10" s="11"/>
      <c r="E10" s="64"/>
      <c r="F10" s="14">
        <f t="shared" ref="F10:F57" si="11">+ROUND((E10/31*D10),0)</f>
        <v>0</v>
      </c>
      <c r="G10" s="15">
        <f t="shared" si="3"/>
        <v>0</v>
      </c>
      <c r="H10" s="15">
        <f>+ROUND((F10*0.08),0)</f>
        <v>0</v>
      </c>
      <c r="I10" s="42">
        <f t="shared" si="4"/>
        <v>0</v>
      </c>
      <c r="J10" s="43">
        <f t="shared" si="5"/>
        <v>0</v>
      </c>
      <c r="K10" s="69"/>
      <c r="L10" s="14">
        <f>+ROUND((K10/31*D10),0)</f>
        <v>0</v>
      </c>
      <c r="M10" s="15">
        <f t="shared" si="0"/>
        <v>0</v>
      </c>
      <c r="N10" s="15">
        <f t="shared" si="6"/>
        <v>0</v>
      </c>
      <c r="O10" s="42">
        <f t="shared" si="7"/>
        <v>0</v>
      </c>
      <c r="P10" s="43">
        <f t="shared" si="8"/>
        <v>0</v>
      </c>
      <c r="Q10" s="15">
        <f t="shared" si="1"/>
        <v>0</v>
      </c>
      <c r="R10" s="15">
        <f t="shared" si="2"/>
        <v>0</v>
      </c>
    </row>
    <row r="11" spans="1:18" x14ac:dyDescent="0.3">
      <c r="A11" s="39">
        <f t="shared" si="9"/>
        <v>5</v>
      </c>
      <c r="B11" s="44" t="s">
        <v>8</v>
      </c>
      <c r="C11" s="45">
        <v>0.02</v>
      </c>
      <c r="D11" s="11"/>
      <c r="E11" s="64"/>
      <c r="F11" s="14">
        <f t="shared" si="11"/>
        <v>0</v>
      </c>
      <c r="G11" s="15">
        <f t="shared" si="3"/>
        <v>0</v>
      </c>
      <c r="H11" s="15">
        <f t="shared" si="10"/>
        <v>0</v>
      </c>
      <c r="I11" s="42">
        <f t="shared" si="4"/>
        <v>0</v>
      </c>
      <c r="J11" s="43">
        <f t="shared" si="5"/>
        <v>0</v>
      </c>
      <c r="K11" s="69"/>
      <c r="L11" s="14">
        <f>+ROUND((K11/31*D11),0)</f>
        <v>0</v>
      </c>
      <c r="M11" s="15">
        <f t="shared" si="0"/>
        <v>0</v>
      </c>
      <c r="N11" s="15">
        <f t="shared" si="6"/>
        <v>0</v>
      </c>
      <c r="O11" s="42">
        <f t="shared" si="7"/>
        <v>0</v>
      </c>
      <c r="P11" s="43">
        <f t="shared" si="8"/>
        <v>0</v>
      </c>
      <c r="Q11" s="15">
        <f t="shared" si="1"/>
        <v>0</v>
      </c>
      <c r="R11" s="15">
        <f t="shared" si="2"/>
        <v>0</v>
      </c>
    </row>
    <row r="12" spans="1:18" x14ac:dyDescent="0.3">
      <c r="A12" s="39">
        <f t="shared" si="9"/>
        <v>6</v>
      </c>
      <c r="B12" s="44" t="s">
        <v>9</v>
      </c>
      <c r="C12" s="45">
        <v>0.02</v>
      </c>
      <c r="D12" s="11"/>
      <c r="E12" s="64"/>
      <c r="F12" s="14">
        <f>+ROUND((E12/30*D12),0)</f>
        <v>0</v>
      </c>
      <c r="G12" s="15">
        <f t="shared" si="3"/>
        <v>0</v>
      </c>
      <c r="H12" s="15">
        <f t="shared" si="10"/>
        <v>0</v>
      </c>
      <c r="I12" s="42">
        <f t="shared" si="4"/>
        <v>0</v>
      </c>
      <c r="J12" s="43">
        <f t="shared" si="5"/>
        <v>0</v>
      </c>
      <c r="K12" s="69"/>
      <c r="L12" s="14">
        <f>+ROUND((K12/30*D12),0)</f>
        <v>0</v>
      </c>
      <c r="M12" s="15">
        <f t="shared" si="0"/>
        <v>0</v>
      </c>
      <c r="N12" s="15">
        <f t="shared" si="6"/>
        <v>0</v>
      </c>
      <c r="O12" s="42">
        <f t="shared" si="7"/>
        <v>0</v>
      </c>
      <c r="P12" s="43">
        <f t="shared" si="8"/>
        <v>0</v>
      </c>
      <c r="Q12" s="15">
        <f t="shared" si="1"/>
        <v>0</v>
      </c>
      <c r="R12" s="15">
        <f t="shared" si="2"/>
        <v>0</v>
      </c>
    </row>
    <row r="13" spans="1:18" x14ac:dyDescent="0.3">
      <c r="A13" s="39">
        <f t="shared" si="9"/>
        <v>7</v>
      </c>
      <c r="B13" s="44" t="s">
        <v>10</v>
      </c>
      <c r="C13" s="45">
        <v>0.02</v>
      </c>
      <c r="D13" s="11"/>
      <c r="E13" s="64"/>
      <c r="F13" s="14">
        <f t="shared" si="11"/>
        <v>0</v>
      </c>
      <c r="G13" s="15">
        <f t="shared" si="3"/>
        <v>0</v>
      </c>
      <c r="H13" s="15">
        <f t="shared" si="10"/>
        <v>0</v>
      </c>
      <c r="I13" s="42">
        <f t="shared" si="4"/>
        <v>0</v>
      </c>
      <c r="J13" s="43">
        <f t="shared" si="5"/>
        <v>0</v>
      </c>
      <c r="K13" s="69"/>
      <c r="L13" s="14">
        <f>+ROUND((K13/31*D13),0)</f>
        <v>0</v>
      </c>
      <c r="M13" s="15">
        <f t="shared" si="0"/>
        <v>0</v>
      </c>
      <c r="N13" s="15">
        <f t="shared" si="6"/>
        <v>0</v>
      </c>
      <c r="O13" s="42">
        <f t="shared" si="7"/>
        <v>0</v>
      </c>
      <c r="P13" s="43">
        <f t="shared" si="8"/>
        <v>0</v>
      </c>
      <c r="Q13" s="15">
        <f t="shared" si="1"/>
        <v>0</v>
      </c>
      <c r="R13" s="15">
        <f t="shared" si="2"/>
        <v>0</v>
      </c>
    </row>
    <row r="14" spans="1:18" x14ac:dyDescent="0.3">
      <c r="A14" s="39">
        <f t="shared" si="9"/>
        <v>8</v>
      </c>
      <c r="B14" s="44" t="s">
        <v>11</v>
      </c>
      <c r="C14" s="45">
        <v>0.02</v>
      </c>
      <c r="D14" s="11"/>
      <c r="E14" s="64"/>
      <c r="F14" s="14">
        <f>+ROUND((E14/30*D14),0)</f>
        <v>0</v>
      </c>
      <c r="G14" s="15">
        <f t="shared" si="3"/>
        <v>0</v>
      </c>
      <c r="H14" s="15">
        <f t="shared" si="10"/>
        <v>0</v>
      </c>
      <c r="I14" s="42">
        <f t="shared" si="4"/>
        <v>0</v>
      </c>
      <c r="J14" s="43">
        <f t="shared" si="5"/>
        <v>0</v>
      </c>
      <c r="K14" s="69"/>
      <c r="L14" s="14">
        <f>+ROUND((K14/30*D14),0)</f>
        <v>0</v>
      </c>
      <c r="M14" s="15">
        <f t="shared" si="0"/>
        <v>0</v>
      </c>
      <c r="N14" s="15">
        <f t="shared" si="6"/>
        <v>0</v>
      </c>
      <c r="O14" s="42">
        <f t="shared" si="7"/>
        <v>0</v>
      </c>
      <c r="P14" s="43">
        <f t="shared" si="8"/>
        <v>0</v>
      </c>
      <c r="Q14" s="15">
        <f t="shared" si="1"/>
        <v>0</v>
      </c>
      <c r="R14" s="15">
        <f t="shared" si="2"/>
        <v>0</v>
      </c>
    </row>
    <row r="15" spans="1:18" x14ac:dyDescent="0.3">
      <c r="A15" s="39">
        <f t="shared" si="9"/>
        <v>9</v>
      </c>
      <c r="B15" s="44" t="s">
        <v>12</v>
      </c>
      <c r="C15" s="45">
        <v>0.02</v>
      </c>
      <c r="D15" s="11"/>
      <c r="E15" s="64"/>
      <c r="F15" s="14">
        <f t="shared" si="11"/>
        <v>0</v>
      </c>
      <c r="G15" s="15">
        <f t="shared" si="3"/>
        <v>0</v>
      </c>
      <c r="H15" s="15">
        <f t="shared" si="10"/>
        <v>0</v>
      </c>
      <c r="I15" s="42">
        <f t="shared" si="4"/>
        <v>0</v>
      </c>
      <c r="J15" s="43">
        <f t="shared" si="5"/>
        <v>0</v>
      </c>
      <c r="K15" s="69"/>
      <c r="L15" s="14">
        <f>+ROUND((K15/31*D15),0)</f>
        <v>0</v>
      </c>
      <c r="M15" s="15">
        <f t="shared" si="0"/>
        <v>0</v>
      </c>
      <c r="N15" s="15">
        <f t="shared" si="6"/>
        <v>0</v>
      </c>
      <c r="O15" s="42">
        <f t="shared" si="7"/>
        <v>0</v>
      </c>
      <c r="P15" s="43">
        <f t="shared" si="8"/>
        <v>0</v>
      </c>
      <c r="Q15" s="15">
        <f t="shared" si="1"/>
        <v>0</v>
      </c>
      <c r="R15" s="15">
        <f t="shared" si="2"/>
        <v>0</v>
      </c>
    </row>
    <row r="16" spans="1:18" x14ac:dyDescent="0.3">
      <c r="A16" s="39">
        <f t="shared" si="9"/>
        <v>10</v>
      </c>
      <c r="B16" s="40" t="s">
        <v>13</v>
      </c>
      <c r="C16" s="41">
        <v>0.04</v>
      </c>
      <c r="D16" s="11"/>
      <c r="E16" s="64"/>
      <c r="F16" s="14">
        <f>+ROUND((E16/31*D16),0)</f>
        <v>0</v>
      </c>
      <c r="G16" s="15">
        <f t="shared" si="3"/>
        <v>0</v>
      </c>
      <c r="H16" s="15">
        <f t="shared" si="10"/>
        <v>0</v>
      </c>
      <c r="I16" s="42">
        <f t="shared" si="4"/>
        <v>0</v>
      </c>
      <c r="J16" s="43">
        <f t="shared" si="5"/>
        <v>0</v>
      </c>
      <c r="K16" s="69"/>
      <c r="L16" s="14">
        <f>+ROUND((K16/31*D16),0)</f>
        <v>0</v>
      </c>
      <c r="M16" s="15">
        <f t="shared" si="0"/>
        <v>0</v>
      </c>
      <c r="N16" s="15">
        <f t="shared" si="6"/>
        <v>0</v>
      </c>
      <c r="O16" s="42">
        <f t="shared" si="7"/>
        <v>0</v>
      </c>
      <c r="P16" s="43">
        <f t="shared" si="8"/>
        <v>0</v>
      </c>
      <c r="Q16" s="15">
        <f t="shared" si="1"/>
        <v>0</v>
      </c>
      <c r="R16" s="15">
        <f t="shared" si="2"/>
        <v>0</v>
      </c>
    </row>
    <row r="17" spans="1:18" x14ac:dyDescent="0.3">
      <c r="A17" s="39">
        <f t="shared" si="9"/>
        <v>11</v>
      </c>
      <c r="B17" s="44" t="s">
        <v>14</v>
      </c>
      <c r="C17" s="45">
        <v>0.04</v>
      </c>
      <c r="D17" s="11"/>
      <c r="E17" s="64"/>
      <c r="F17" s="14">
        <f>+ROUND((E17/28*D17),0)</f>
        <v>0</v>
      </c>
      <c r="G17" s="15">
        <f t="shared" si="3"/>
        <v>0</v>
      </c>
      <c r="H17" s="15">
        <f t="shared" si="10"/>
        <v>0</v>
      </c>
      <c r="I17" s="42">
        <f t="shared" si="4"/>
        <v>0</v>
      </c>
      <c r="J17" s="43">
        <f t="shared" si="5"/>
        <v>0</v>
      </c>
      <c r="K17" s="69"/>
      <c r="L17" s="14">
        <f>+ROUND((K17/28*D17),0)</f>
        <v>0</v>
      </c>
      <c r="M17" s="15">
        <f t="shared" si="0"/>
        <v>0</v>
      </c>
      <c r="N17" s="15">
        <f t="shared" si="6"/>
        <v>0</v>
      </c>
      <c r="O17" s="42">
        <f t="shared" si="7"/>
        <v>0</v>
      </c>
      <c r="P17" s="43">
        <f t="shared" si="8"/>
        <v>0</v>
      </c>
      <c r="Q17" s="15">
        <f t="shared" si="1"/>
        <v>0</v>
      </c>
      <c r="R17" s="15">
        <f t="shared" si="2"/>
        <v>0</v>
      </c>
    </row>
    <row r="18" spans="1:18" x14ac:dyDescent="0.3">
      <c r="A18" s="39">
        <f t="shared" si="9"/>
        <v>12</v>
      </c>
      <c r="B18" s="46" t="s">
        <v>17</v>
      </c>
      <c r="C18" s="45">
        <v>0.04</v>
      </c>
      <c r="D18" s="11"/>
      <c r="E18" s="64"/>
      <c r="F18" s="14">
        <f t="shared" si="11"/>
        <v>0</v>
      </c>
      <c r="G18" s="15">
        <f t="shared" si="3"/>
        <v>0</v>
      </c>
      <c r="H18" s="15">
        <f t="shared" si="10"/>
        <v>0</v>
      </c>
      <c r="I18" s="42">
        <f t="shared" si="4"/>
        <v>0</v>
      </c>
      <c r="J18" s="43">
        <f t="shared" si="5"/>
        <v>0</v>
      </c>
      <c r="K18" s="69"/>
      <c r="L18" s="14">
        <f>+ROUND((K18/31*D18),0)</f>
        <v>0</v>
      </c>
      <c r="M18" s="15">
        <f t="shared" si="0"/>
        <v>0</v>
      </c>
      <c r="N18" s="15">
        <f t="shared" si="6"/>
        <v>0</v>
      </c>
      <c r="O18" s="42">
        <f t="shared" si="7"/>
        <v>0</v>
      </c>
      <c r="P18" s="43">
        <f t="shared" si="8"/>
        <v>0</v>
      </c>
      <c r="Q18" s="15">
        <f t="shared" si="1"/>
        <v>0</v>
      </c>
      <c r="R18" s="15">
        <f t="shared" si="2"/>
        <v>0</v>
      </c>
    </row>
    <row r="19" spans="1:18" x14ac:dyDescent="0.3">
      <c r="A19" s="47"/>
      <c r="B19" s="48" t="s">
        <v>110</v>
      </c>
      <c r="C19" s="49"/>
      <c r="D19" s="2"/>
      <c r="E19" s="65">
        <f>SUM(E7:E18)</f>
        <v>0</v>
      </c>
      <c r="F19" s="4">
        <f>SUM(F7:F18)</f>
        <v>0</v>
      </c>
      <c r="G19" s="4">
        <f t="shared" ref="G19:R19" si="12">SUM(G7:G18)</f>
        <v>0</v>
      </c>
      <c r="H19" s="4">
        <f>SUM(H7:H18)</f>
        <v>0</v>
      </c>
      <c r="I19" s="4">
        <f t="shared" si="12"/>
        <v>0</v>
      </c>
      <c r="J19" s="4">
        <f t="shared" si="12"/>
        <v>0</v>
      </c>
      <c r="K19" s="65">
        <f t="shared" si="12"/>
        <v>0</v>
      </c>
      <c r="L19" s="4">
        <f t="shared" si="12"/>
        <v>0</v>
      </c>
      <c r="M19" s="4">
        <f t="shared" si="12"/>
        <v>0</v>
      </c>
      <c r="N19" s="4">
        <f t="shared" si="12"/>
        <v>0</v>
      </c>
      <c r="O19" s="4">
        <f t="shared" si="12"/>
        <v>0</v>
      </c>
      <c r="P19" s="4">
        <f t="shared" si="12"/>
        <v>0</v>
      </c>
      <c r="Q19" s="4">
        <f t="shared" si="12"/>
        <v>0</v>
      </c>
      <c r="R19" s="4">
        <f t="shared" si="12"/>
        <v>0</v>
      </c>
    </row>
    <row r="20" spans="1:18" x14ac:dyDescent="0.3">
      <c r="A20" s="39">
        <f>+A18+1</f>
        <v>13</v>
      </c>
      <c r="B20" s="46" t="s">
        <v>16</v>
      </c>
      <c r="C20" s="45">
        <v>0.04</v>
      </c>
      <c r="D20" s="11"/>
      <c r="E20" s="66"/>
      <c r="F20" s="14">
        <f>+ROUND((E20/30*D20),0)</f>
        <v>0</v>
      </c>
      <c r="G20" s="15">
        <f t="shared" si="3"/>
        <v>0</v>
      </c>
      <c r="H20" s="15">
        <f>+ROUND((F20*0.08),0)</f>
        <v>0</v>
      </c>
      <c r="I20" s="42">
        <f t="shared" si="4"/>
        <v>0</v>
      </c>
      <c r="J20" s="43">
        <f>+ROUND(((F20+G20)*0.1),0)</f>
        <v>0</v>
      </c>
      <c r="K20" s="69"/>
      <c r="L20" s="14">
        <f>+ROUND((K20/30*D20),0)</f>
        <v>0</v>
      </c>
      <c r="M20" s="15">
        <f t="shared" ref="M20:M31" si="13">+ROUND((L20*C20),0)</f>
        <v>0</v>
      </c>
      <c r="N20" s="15">
        <f>+ROUND((L20*0.08),0)</f>
        <v>0</v>
      </c>
      <c r="O20" s="42">
        <f t="shared" si="7"/>
        <v>0</v>
      </c>
      <c r="P20" s="43">
        <f>+ROUND(((L20+M20)*0.1),0)</f>
        <v>0</v>
      </c>
      <c r="Q20" s="15">
        <f t="shared" ref="Q20:Q31" si="14">+I20-O20</f>
        <v>0</v>
      </c>
      <c r="R20" s="15">
        <f t="shared" ref="R20:R31" si="15">+J20-P20</f>
        <v>0</v>
      </c>
    </row>
    <row r="21" spans="1:18" x14ac:dyDescent="0.3">
      <c r="A21" s="39">
        <f t="shared" si="9"/>
        <v>14</v>
      </c>
      <c r="B21" s="44" t="s">
        <v>15</v>
      </c>
      <c r="C21" s="45">
        <v>0.04</v>
      </c>
      <c r="D21" s="11"/>
      <c r="E21" s="66"/>
      <c r="F21" s="14">
        <f>+ROUND((E21/31*D21),0)</f>
        <v>0</v>
      </c>
      <c r="G21" s="15">
        <f t="shared" si="3"/>
        <v>0</v>
      </c>
      <c r="H21" s="15">
        <f t="shared" ref="H21:H31" si="16">+ROUND((F21*0.08),0)</f>
        <v>0</v>
      </c>
      <c r="I21" s="42">
        <f t="shared" si="4"/>
        <v>0</v>
      </c>
      <c r="J21" s="43">
        <f t="shared" ref="J21:J31" si="17">+ROUND(((F21+G21)*0.1),0)</f>
        <v>0</v>
      </c>
      <c r="K21" s="69"/>
      <c r="L21" s="14">
        <f>+ROUND((K21/31*D21),0)</f>
        <v>0</v>
      </c>
      <c r="M21" s="15">
        <f t="shared" si="13"/>
        <v>0</v>
      </c>
      <c r="N21" s="15">
        <f t="shared" ref="N21:N31" si="18">+ROUND((L21*0.08),0)</f>
        <v>0</v>
      </c>
      <c r="O21" s="42">
        <f t="shared" si="7"/>
        <v>0</v>
      </c>
      <c r="P21" s="43">
        <f t="shared" ref="P21:P31" si="19">+ROUND(((L21+M21)*0.1),0)</f>
        <v>0</v>
      </c>
      <c r="Q21" s="15">
        <f t="shared" si="14"/>
        <v>0</v>
      </c>
      <c r="R21" s="15">
        <f t="shared" si="15"/>
        <v>0</v>
      </c>
    </row>
    <row r="22" spans="1:18" x14ac:dyDescent="0.3">
      <c r="A22" s="39">
        <f t="shared" si="9"/>
        <v>15</v>
      </c>
      <c r="B22" s="44" t="s">
        <v>18</v>
      </c>
      <c r="C22" s="45">
        <v>0.04</v>
      </c>
      <c r="D22" s="11"/>
      <c r="E22" s="66"/>
      <c r="F22" s="14">
        <f>+ROUND((E22/30*D22),0)</f>
        <v>0</v>
      </c>
      <c r="G22" s="15">
        <f t="shared" si="3"/>
        <v>0</v>
      </c>
      <c r="H22" s="15">
        <f t="shared" si="16"/>
        <v>0</v>
      </c>
      <c r="I22" s="42">
        <f t="shared" si="4"/>
        <v>0</v>
      </c>
      <c r="J22" s="43">
        <f t="shared" si="17"/>
        <v>0</v>
      </c>
      <c r="K22" s="69"/>
      <c r="L22" s="14">
        <f>+ROUND((K22/30*D22),0)</f>
        <v>0</v>
      </c>
      <c r="M22" s="15">
        <f t="shared" si="13"/>
        <v>0</v>
      </c>
      <c r="N22" s="15">
        <f t="shared" si="18"/>
        <v>0</v>
      </c>
      <c r="O22" s="42">
        <f t="shared" si="7"/>
        <v>0</v>
      </c>
      <c r="P22" s="43">
        <f t="shared" si="19"/>
        <v>0</v>
      </c>
      <c r="Q22" s="15">
        <f t="shared" si="14"/>
        <v>0</v>
      </c>
      <c r="R22" s="15">
        <f t="shared" si="15"/>
        <v>0</v>
      </c>
    </row>
    <row r="23" spans="1:18" x14ac:dyDescent="0.3">
      <c r="A23" s="39">
        <f t="shared" si="9"/>
        <v>16</v>
      </c>
      <c r="B23" s="40" t="s">
        <v>19</v>
      </c>
      <c r="C23" s="41">
        <v>0.05</v>
      </c>
      <c r="D23" s="11"/>
      <c r="E23" s="66"/>
      <c r="F23" s="14">
        <f>+ROUND((E23/31*D23),0)</f>
        <v>0</v>
      </c>
      <c r="G23" s="15">
        <f t="shared" si="3"/>
        <v>0</v>
      </c>
      <c r="H23" s="15">
        <f t="shared" si="16"/>
        <v>0</v>
      </c>
      <c r="I23" s="42">
        <f t="shared" si="4"/>
        <v>0</v>
      </c>
      <c r="J23" s="43">
        <f t="shared" si="17"/>
        <v>0</v>
      </c>
      <c r="K23" s="69"/>
      <c r="L23" s="14">
        <f>+ROUND((K23/31*D23),0)</f>
        <v>0</v>
      </c>
      <c r="M23" s="15">
        <f t="shared" si="13"/>
        <v>0</v>
      </c>
      <c r="N23" s="15">
        <f t="shared" si="18"/>
        <v>0</v>
      </c>
      <c r="O23" s="42">
        <f t="shared" si="7"/>
        <v>0</v>
      </c>
      <c r="P23" s="43">
        <f t="shared" si="19"/>
        <v>0</v>
      </c>
      <c r="Q23" s="15">
        <f t="shared" si="14"/>
        <v>0</v>
      </c>
      <c r="R23" s="15">
        <f t="shared" si="15"/>
        <v>0</v>
      </c>
    </row>
    <row r="24" spans="1:18" x14ac:dyDescent="0.3">
      <c r="A24" s="39">
        <f t="shared" si="9"/>
        <v>17</v>
      </c>
      <c r="B24" s="44" t="s">
        <v>20</v>
      </c>
      <c r="C24" s="45">
        <v>0.05</v>
      </c>
      <c r="D24" s="11"/>
      <c r="E24" s="66"/>
      <c r="F24" s="14">
        <f>+ROUND((E24/31*D24),0)</f>
        <v>0</v>
      </c>
      <c r="G24" s="15">
        <f t="shared" si="3"/>
        <v>0</v>
      </c>
      <c r="H24" s="15">
        <f t="shared" si="16"/>
        <v>0</v>
      </c>
      <c r="I24" s="42">
        <f t="shared" si="4"/>
        <v>0</v>
      </c>
      <c r="J24" s="43">
        <f t="shared" si="17"/>
        <v>0</v>
      </c>
      <c r="K24" s="69"/>
      <c r="L24" s="14">
        <f>+ROUND((K24/31*D24),0)</f>
        <v>0</v>
      </c>
      <c r="M24" s="15">
        <f t="shared" si="13"/>
        <v>0</v>
      </c>
      <c r="N24" s="15">
        <f t="shared" si="18"/>
        <v>0</v>
      </c>
      <c r="O24" s="42">
        <f t="shared" si="7"/>
        <v>0</v>
      </c>
      <c r="P24" s="43">
        <f t="shared" si="19"/>
        <v>0</v>
      </c>
      <c r="Q24" s="15">
        <f t="shared" si="14"/>
        <v>0</v>
      </c>
      <c r="R24" s="15">
        <f t="shared" si="15"/>
        <v>0</v>
      </c>
    </row>
    <row r="25" spans="1:18" x14ac:dyDescent="0.3">
      <c r="A25" s="39">
        <f t="shared" si="9"/>
        <v>18</v>
      </c>
      <c r="B25" s="44" t="s">
        <v>21</v>
      </c>
      <c r="C25" s="45">
        <v>0.05</v>
      </c>
      <c r="D25" s="11"/>
      <c r="E25" s="66"/>
      <c r="F25" s="14">
        <f>+ROUND((E25/30*D25),0)</f>
        <v>0</v>
      </c>
      <c r="G25" s="15">
        <f t="shared" si="3"/>
        <v>0</v>
      </c>
      <c r="H25" s="15">
        <f t="shared" si="16"/>
        <v>0</v>
      </c>
      <c r="I25" s="42">
        <f t="shared" si="4"/>
        <v>0</v>
      </c>
      <c r="J25" s="43">
        <f t="shared" si="17"/>
        <v>0</v>
      </c>
      <c r="K25" s="69"/>
      <c r="L25" s="14">
        <f>+ROUND((K25/30*D25),0)</f>
        <v>0</v>
      </c>
      <c r="M25" s="15">
        <f t="shared" si="13"/>
        <v>0</v>
      </c>
      <c r="N25" s="15">
        <f t="shared" si="18"/>
        <v>0</v>
      </c>
      <c r="O25" s="42">
        <f t="shared" si="7"/>
        <v>0</v>
      </c>
      <c r="P25" s="43">
        <f t="shared" si="19"/>
        <v>0</v>
      </c>
      <c r="Q25" s="15">
        <f t="shared" si="14"/>
        <v>0</v>
      </c>
      <c r="R25" s="15">
        <f t="shared" si="15"/>
        <v>0</v>
      </c>
    </row>
    <row r="26" spans="1:18" x14ac:dyDescent="0.3">
      <c r="A26" s="39">
        <f t="shared" si="9"/>
        <v>19</v>
      </c>
      <c r="B26" s="44" t="s">
        <v>22</v>
      </c>
      <c r="C26" s="45">
        <v>0.05</v>
      </c>
      <c r="D26" s="11"/>
      <c r="E26" s="66"/>
      <c r="F26" s="14">
        <f t="shared" si="11"/>
        <v>0</v>
      </c>
      <c r="G26" s="15">
        <f t="shared" si="3"/>
        <v>0</v>
      </c>
      <c r="H26" s="15">
        <f t="shared" si="16"/>
        <v>0</v>
      </c>
      <c r="I26" s="42">
        <f t="shared" si="4"/>
        <v>0</v>
      </c>
      <c r="J26" s="43">
        <f t="shared" si="17"/>
        <v>0</v>
      </c>
      <c r="K26" s="69"/>
      <c r="L26" s="14">
        <f>+ROUND((K26/31*D26),0)</f>
        <v>0</v>
      </c>
      <c r="M26" s="15">
        <f t="shared" si="13"/>
        <v>0</v>
      </c>
      <c r="N26" s="15">
        <f t="shared" si="18"/>
        <v>0</v>
      </c>
      <c r="O26" s="42">
        <f t="shared" si="7"/>
        <v>0</v>
      </c>
      <c r="P26" s="43">
        <f t="shared" si="19"/>
        <v>0</v>
      </c>
      <c r="Q26" s="15">
        <f t="shared" si="14"/>
        <v>0</v>
      </c>
      <c r="R26" s="15">
        <f t="shared" si="15"/>
        <v>0</v>
      </c>
    </row>
    <row r="27" spans="1:18" x14ac:dyDescent="0.3">
      <c r="A27" s="39">
        <f t="shared" si="9"/>
        <v>20</v>
      </c>
      <c r="B27" s="44" t="s">
        <v>23</v>
      </c>
      <c r="C27" s="45">
        <v>0.05</v>
      </c>
      <c r="D27" s="11"/>
      <c r="E27" s="66"/>
      <c r="F27" s="14">
        <f>+ROUND((E27/30*D27),0)</f>
        <v>0</v>
      </c>
      <c r="G27" s="15">
        <f t="shared" si="3"/>
        <v>0</v>
      </c>
      <c r="H27" s="15">
        <f t="shared" si="16"/>
        <v>0</v>
      </c>
      <c r="I27" s="42">
        <f t="shared" si="4"/>
        <v>0</v>
      </c>
      <c r="J27" s="43">
        <f t="shared" si="17"/>
        <v>0</v>
      </c>
      <c r="K27" s="69"/>
      <c r="L27" s="14">
        <f>+ROUND((K27/30*D27),0)</f>
        <v>0</v>
      </c>
      <c r="M27" s="15">
        <f t="shared" si="13"/>
        <v>0</v>
      </c>
      <c r="N27" s="15">
        <f t="shared" si="18"/>
        <v>0</v>
      </c>
      <c r="O27" s="42">
        <f t="shared" si="7"/>
        <v>0</v>
      </c>
      <c r="P27" s="43">
        <f t="shared" si="19"/>
        <v>0</v>
      </c>
      <c r="Q27" s="15">
        <f t="shared" si="14"/>
        <v>0</v>
      </c>
      <c r="R27" s="15">
        <f t="shared" si="15"/>
        <v>0</v>
      </c>
    </row>
    <row r="28" spans="1:18" x14ac:dyDescent="0.3">
      <c r="A28" s="39">
        <f t="shared" si="9"/>
        <v>21</v>
      </c>
      <c r="B28" s="44" t="s">
        <v>24</v>
      </c>
      <c r="C28" s="45">
        <v>0.05</v>
      </c>
      <c r="D28" s="11"/>
      <c r="E28" s="66"/>
      <c r="F28" s="14">
        <f t="shared" si="11"/>
        <v>0</v>
      </c>
      <c r="G28" s="15">
        <f t="shared" si="3"/>
        <v>0</v>
      </c>
      <c r="H28" s="15">
        <f t="shared" si="16"/>
        <v>0</v>
      </c>
      <c r="I28" s="42">
        <f t="shared" si="4"/>
        <v>0</v>
      </c>
      <c r="J28" s="43">
        <f t="shared" si="17"/>
        <v>0</v>
      </c>
      <c r="K28" s="69"/>
      <c r="L28" s="14">
        <f>+ROUND((K28/31*D28),0)</f>
        <v>0</v>
      </c>
      <c r="M28" s="15">
        <f t="shared" si="13"/>
        <v>0</v>
      </c>
      <c r="N28" s="15">
        <f t="shared" si="18"/>
        <v>0</v>
      </c>
      <c r="O28" s="42">
        <f t="shared" si="7"/>
        <v>0</v>
      </c>
      <c r="P28" s="43">
        <f t="shared" si="19"/>
        <v>0</v>
      </c>
      <c r="Q28" s="15">
        <f t="shared" si="14"/>
        <v>0</v>
      </c>
      <c r="R28" s="15">
        <f t="shared" si="15"/>
        <v>0</v>
      </c>
    </row>
    <row r="29" spans="1:18" x14ac:dyDescent="0.3">
      <c r="A29" s="39">
        <f t="shared" si="9"/>
        <v>22</v>
      </c>
      <c r="B29" s="40" t="s">
        <v>25</v>
      </c>
      <c r="C29" s="41">
        <v>7.0000000000000007E-2</v>
      </c>
      <c r="D29" s="11"/>
      <c r="E29" s="66"/>
      <c r="F29" s="14">
        <f>+ROUND((E29/31*D29),0)</f>
        <v>0</v>
      </c>
      <c r="G29" s="15">
        <f t="shared" si="3"/>
        <v>0</v>
      </c>
      <c r="H29" s="15">
        <f t="shared" si="16"/>
        <v>0</v>
      </c>
      <c r="I29" s="42">
        <f t="shared" si="4"/>
        <v>0</v>
      </c>
      <c r="J29" s="43">
        <f t="shared" si="17"/>
        <v>0</v>
      </c>
      <c r="K29" s="69"/>
      <c r="L29" s="14">
        <f>+ROUND((K29/31*D29),0)</f>
        <v>0</v>
      </c>
      <c r="M29" s="15">
        <f t="shared" si="13"/>
        <v>0</v>
      </c>
      <c r="N29" s="15">
        <f t="shared" si="18"/>
        <v>0</v>
      </c>
      <c r="O29" s="42">
        <f t="shared" si="7"/>
        <v>0</v>
      </c>
      <c r="P29" s="43">
        <f t="shared" si="19"/>
        <v>0</v>
      </c>
      <c r="Q29" s="15">
        <f t="shared" si="14"/>
        <v>0</v>
      </c>
      <c r="R29" s="15">
        <f t="shared" si="15"/>
        <v>0</v>
      </c>
    </row>
    <row r="30" spans="1:18" x14ac:dyDescent="0.3">
      <c r="A30" s="39">
        <f t="shared" si="9"/>
        <v>23</v>
      </c>
      <c r="B30" s="44" t="s">
        <v>26</v>
      </c>
      <c r="C30" s="45">
        <v>7.0000000000000007E-2</v>
      </c>
      <c r="D30" s="11"/>
      <c r="E30" s="66"/>
      <c r="F30" s="14">
        <f>+ROUND((E30/28*D30),0)</f>
        <v>0</v>
      </c>
      <c r="G30" s="15">
        <f t="shared" si="3"/>
        <v>0</v>
      </c>
      <c r="H30" s="15">
        <f t="shared" si="16"/>
        <v>0</v>
      </c>
      <c r="I30" s="42">
        <f t="shared" si="4"/>
        <v>0</v>
      </c>
      <c r="J30" s="43">
        <f t="shared" si="17"/>
        <v>0</v>
      </c>
      <c r="K30" s="69"/>
      <c r="L30" s="14">
        <f>+ROUND((K30/28*D30),0)</f>
        <v>0</v>
      </c>
      <c r="M30" s="15">
        <f t="shared" si="13"/>
        <v>0</v>
      </c>
      <c r="N30" s="15">
        <f t="shared" si="18"/>
        <v>0</v>
      </c>
      <c r="O30" s="42">
        <f t="shared" si="7"/>
        <v>0</v>
      </c>
      <c r="P30" s="43">
        <f t="shared" si="19"/>
        <v>0</v>
      </c>
      <c r="Q30" s="15">
        <f t="shared" si="14"/>
        <v>0</v>
      </c>
      <c r="R30" s="15">
        <f t="shared" si="15"/>
        <v>0</v>
      </c>
    </row>
    <row r="31" spans="1:18" x14ac:dyDescent="0.3">
      <c r="A31" s="39">
        <f t="shared" si="9"/>
        <v>24</v>
      </c>
      <c r="B31" s="44" t="s">
        <v>27</v>
      </c>
      <c r="C31" s="45">
        <v>7.0000000000000007E-2</v>
      </c>
      <c r="D31" s="11"/>
      <c r="E31" s="66"/>
      <c r="F31" s="14">
        <f t="shared" si="11"/>
        <v>0</v>
      </c>
      <c r="G31" s="15">
        <f t="shared" si="3"/>
        <v>0</v>
      </c>
      <c r="H31" s="15">
        <f t="shared" si="16"/>
        <v>0</v>
      </c>
      <c r="I31" s="42">
        <f t="shared" si="4"/>
        <v>0</v>
      </c>
      <c r="J31" s="43">
        <f t="shared" si="17"/>
        <v>0</v>
      </c>
      <c r="K31" s="69"/>
      <c r="L31" s="14">
        <f>+ROUND((K31/31*D31),0)</f>
        <v>0</v>
      </c>
      <c r="M31" s="15">
        <f t="shared" si="13"/>
        <v>0</v>
      </c>
      <c r="N31" s="15">
        <f t="shared" si="18"/>
        <v>0</v>
      </c>
      <c r="O31" s="42">
        <f t="shared" si="7"/>
        <v>0</v>
      </c>
      <c r="P31" s="43">
        <f t="shared" si="19"/>
        <v>0</v>
      </c>
      <c r="Q31" s="15">
        <f t="shared" si="14"/>
        <v>0</v>
      </c>
      <c r="R31" s="15">
        <f t="shared" si="15"/>
        <v>0</v>
      </c>
    </row>
    <row r="32" spans="1:18" x14ac:dyDescent="0.3">
      <c r="A32" s="47"/>
      <c r="B32" s="48" t="s">
        <v>110</v>
      </c>
      <c r="C32" s="49"/>
      <c r="D32" s="1"/>
      <c r="E32" s="65">
        <f>SUM(E20:E31)</f>
        <v>0</v>
      </c>
      <c r="F32" s="4">
        <f t="shared" ref="F32:O32" si="20">SUM(F20:F31)</f>
        <v>0</v>
      </c>
      <c r="G32" s="4">
        <f t="shared" si="20"/>
        <v>0</v>
      </c>
      <c r="H32" s="4">
        <f t="shared" si="20"/>
        <v>0</v>
      </c>
      <c r="I32" s="4">
        <f t="shared" si="20"/>
        <v>0</v>
      </c>
      <c r="J32" s="4">
        <f t="shared" si="20"/>
        <v>0</v>
      </c>
      <c r="K32" s="65">
        <f t="shared" si="20"/>
        <v>0</v>
      </c>
      <c r="L32" s="4">
        <f t="shared" si="20"/>
        <v>0</v>
      </c>
      <c r="M32" s="4">
        <f t="shared" si="20"/>
        <v>0</v>
      </c>
      <c r="N32" s="4">
        <f t="shared" si="20"/>
        <v>0</v>
      </c>
      <c r="O32" s="4">
        <f t="shared" si="20"/>
        <v>0</v>
      </c>
      <c r="P32" s="9">
        <f t="shared" ref="P32" si="21">SUM(P20:P31)</f>
        <v>0</v>
      </c>
      <c r="Q32" s="10">
        <f t="shared" ref="Q32" si="22">SUM(Q20:Q31)</f>
        <v>0</v>
      </c>
      <c r="R32" s="16">
        <f t="shared" ref="R32" si="23">SUM(R20:R31)</f>
        <v>0</v>
      </c>
    </row>
    <row r="33" spans="1:18" x14ac:dyDescent="0.3">
      <c r="A33" s="39">
        <f>+A31+1</f>
        <v>25</v>
      </c>
      <c r="B33" s="46" t="s">
        <v>28</v>
      </c>
      <c r="C33" s="45">
        <v>7.0000000000000007E-2</v>
      </c>
      <c r="D33" s="11"/>
      <c r="E33" s="66"/>
      <c r="F33" s="14">
        <f>+ROUND((E33/30*D33),0)</f>
        <v>0</v>
      </c>
      <c r="G33" s="15">
        <f t="shared" si="3"/>
        <v>0</v>
      </c>
      <c r="H33" s="15">
        <f t="shared" ref="H33:H72" si="24">+ROUND((F33*0.08),0)</f>
        <v>0</v>
      </c>
      <c r="I33" s="42">
        <f t="shared" si="4"/>
        <v>0</v>
      </c>
      <c r="J33" s="43">
        <f>+ROUND(((F33+G33)*0.1),0)</f>
        <v>0</v>
      </c>
      <c r="K33" s="69"/>
      <c r="L33" s="14">
        <f>+ROUND((K33/30*D33),0)</f>
        <v>0</v>
      </c>
      <c r="M33" s="15">
        <f t="shared" ref="M33:M44" si="25">+ROUND((L33*C33),0)</f>
        <v>0</v>
      </c>
      <c r="N33" s="15">
        <f>+ROUND((L33*0.08),0)</f>
        <v>0</v>
      </c>
      <c r="O33" s="42">
        <f t="shared" si="7"/>
        <v>0</v>
      </c>
      <c r="P33" s="43">
        <f>+ROUND(((L33+M33)*0.1),0)</f>
        <v>0</v>
      </c>
      <c r="Q33" s="15">
        <f t="shared" ref="Q33:Q44" si="26">+I33-O33</f>
        <v>0</v>
      </c>
      <c r="R33" s="15">
        <f t="shared" ref="R33:R44" si="27">+J33-P33</f>
        <v>0</v>
      </c>
    </row>
    <row r="34" spans="1:18" x14ac:dyDescent="0.3">
      <c r="A34" s="39">
        <f t="shared" si="9"/>
        <v>26</v>
      </c>
      <c r="B34" s="44" t="s">
        <v>29</v>
      </c>
      <c r="C34" s="45">
        <v>7.0000000000000007E-2</v>
      </c>
      <c r="D34" s="11"/>
      <c r="E34" s="66"/>
      <c r="F34" s="14">
        <f>+ROUND((E34/31*D34),0)</f>
        <v>0</v>
      </c>
      <c r="G34" s="15">
        <f t="shared" si="3"/>
        <v>0</v>
      </c>
      <c r="H34" s="15">
        <f t="shared" si="24"/>
        <v>0</v>
      </c>
      <c r="I34" s="42">
        <f t="shared" si="4"/>
        <v>0</v>
      </c>
      <c r="J34" s="43">
        <f t="shared" ref="J34:J44" si="28">+ROUND(((F34+G34)*0.1),0)</f>
        <v>0</v>
      </c>
      <c r="K34" s="69"/>
      <c r="L34" s="14">
        <f>+ROUND((K34/31*D34),0)</f>
        <v>0</v>
      </c>
      <c r="M34" s="15">
        <f t="shared" si="25"/>
        <v>0</v>
      </c>
      <c r="N34" s="15">
        <f t="shared" ref="N34:N44" si="29">+ROUND((L34*0.08),0)</f>
        <v>0</v>
      </c>
      <c r="O34" s="42">
        <f t="shared" si="7"/>
        <v>0</v>
      </c>
      <c r="P34" s="43">
        <f t="shared" ref="P34:P44" si="30">+ROUND(((L34+M34)*0.1),0)</f>
        <v>0</v>
      </c>
      <c r="Q34" s="15">
        <f t="shared" si="26"/>
        <v>0</v>
      </c>
      <c r="R34" s="15">
        <f t="shared" si="27"/>
        <v>0</v>
      </c>
    </row>
    <row r="35" spans="1:18" x14ac:dyDescent="0.3">
      <c r="A35" s="39">
        <f t="shared" si="9"/>
        <v>27</v>
      </c>
      <c r="B35" s="44" t="s">
        <v>30</v>
      </c>
      <c r="C35" s="45">
        <v>7.0000000000000007E-2</v>
      </c>
      <c r="D35" s="11"/>
      <c r="E35" s="66"/>
      <c r="F35" s="14">
        <f>+ROUND((E35/30*D35),0)</f>
        <v>0</v>
      </c>
      <c r="G35" s="15">
        <f t="shared" si="3"/>
        <v>0</v>
      </c>
      <c r="H35" s="15">
        <f t="shared" si="24"/>
        <v>0</v>
      </c>
      <c r="I35" s="42">
        <f t="shared" si="4"/>
        <v>0</v>
      </c>
      <c r="J35" s="43">
        <f t="shared" si="28"/>
        <v>0</v>
      </c>
      <c r="K35" s="69"/>
      <c r="L35" s="14">
        <f>+ROUND((K35/30*D35),0)</f>
        <v>0</v>
      </c>
      <c r="M35" s="15">
        <f t="shared" si="25"/>
        <v>0</v>
      </c>
      <c r="N35" s="15">
        <f t="shared" si="29"/>
        <v>0</v>
      </c>
      <c r="O35" s="42">
        <f t="shared" si="7"/>
        <v>0</v>
      </c>
      <c r="P35" s="43">
        <f t="shared" si="30"/>
        <v>0</v>
      </c>
      <c r="Q35" s="15">
        <f t="shared" si="26"/>
        <v>0</v>
      </c>
      <c r="R35" s="15">
        <f t="shared" si="27"/>
        <v>0</v>
      </c>
    </row>
    <row r="36" spans="1:18" x14ac:dyDescent="0.3">
      <c r="A36" s="39">
        <f t="shared" si="9"/>
        <v>28</v>
      </c>
      <c r="B36" s="40" t="s">
        <v>31</v>
      </c>
      <c r="C36" s="41">
        <v>0.09</v>
      </c>
      <c r="D36" s="11"/>
      <c r="E36" s="66"/>
      <c r="F36" s="14">
        <f>+ROUND((E36/31*D36),0)</f>
        <v>0</v>
      </c>
      <c r="G36" s="15">
        <f t="shared" si="3"/>
        <v>0</v>
      </c>
      <c r="H36" s="15">
        <f t="shared" si="24"/>
        <v>0</v>
      </c>
      <c r="I36" s="42">
        <f t="shared" si="4"/>
        <v>0</v>
      </c>
      <c r="J36" s="43">
        <f t="shared" si="28"/>
        <v>0</v>
      </c>
      <c r="K36" s="69"/>
      <c r="L36" s="14">
        <f>+ROUND((K36/31*D36),0)</f>
        <v>0</v>
      </c>
      <c r="M36" s="15">
        <f t="shared" si="25"/>
        <v>0</v>
      </c>
      <c r="N36" s="15">
        <f t="shared" si="29"/>
        <v>0</v>
      </c>
      <c r="O36" s="42">
        <f t="shared" si="7"/>
        <v>0</v>
      </c>
      <c r="P36" s="43">
        <f t="shared" si="30"/>
        <v>0</v>
      </c>
      <c r="Q36" s="15">
        <f t="shared" si="26"/>
        <v>0</v>
      </c>
      <c r="R36" s="15">
        <f t="shared" si="27"/>
        <v>0</v>
      </c>
    </row>
    <row r="37" spans="1:18" x14ac:dyDescent="0.3">
      <c r="A37" s="39">
        <f t="shared" si="9"/>
        <v>29</v>
      </c>
      <c r="B37" s="44" t="s">
        <v>32</v>
      </c>
      <c r="C37" s="45">
        <v>0.09</v>
      </c>
      <c r="D37" s="11"/>
      <c r="E37" s="66"/>
      <c r="F37" s="14">
        <f>+ROUND((E37/31*D37),0)</f>
        <v>0</v>
      </c>
      <c r="G37" s="15">
        <f t="shared" si="3"/>
        <v>0</v>
      </c>
      <c r="H37" s="15">
        <f t="shared" si="24"/>
        <v>0</v>
      </c>
      <c r="I37" s="42">
        <f t="shared" si="4"/>
        <v>0</v>
      </c>
      <c r="J37" s="43">
        <f t="shared" si="28"/>
        <v>0</v>
      </c>
      <c r="K37" s="69"/>
      <c r="L37" s="14">
        <f>+ROUND((K37/31*D37),0)</f>
        <v>0</v>
      </c>
      <c r="M37" s="15">
        <f t="shared" si="25"/>
        <v>0</v>
      </c>
      <c r="N37" s="15">
        <f t="shared" si="29"/>
        <v>0</v>
      </c>
      <c r="O37" s="42">
        <f t="shared" si="7"/>
        <v>0</v>
      </c>
      <c r="P37" s="43">
        <f t="shared" si="30"/>
        <v>0</v>
      </c>
      <c r="Q37" s="15">
        <f t="shared" si="26"/>
        <v>0</v>
      </c>
      <c r="R37" s="15">
        <f t="shared" si="27"/>
        <v>0</v>
      </c>
    </row>
    <row r="38" spans="1:18" x14ac:dyDescent="0.3">
      <c r="A38" s="39">
        <f t="shared" si="9"/>
        <v>30</v>
      </c>
      <c r="B38" s="44" t="s">
        <v>33</v>
      </c>
      <c r="C38" s="45">
        <v>0.09</v>
      </c>
      <c r="D38" s="11"/>
      <c r="E38" s="66"/>
      <c r="F38" s="14">
        <f>+ROUND((E38/30*D38),0)</f>
        <v>0</v>
      </c>
      <c r="G38" s="15">
        <f t="shared" si="3"/>
        <v>0</v>
      </c>
      <c r="H38" s="15">
        <f t="shared" si="24"/>
        <v>0</v>
      </c>
      <c r="I38" s="42">
        <f t="shared" si="4"/>
        <v>0</v>
      </c>
      <c r="J38" s="43">
        <f t="shared" si="28"/>
        <v>0</v>
      </c>
      <c r="K38" s="69"/>
      <c r="L38" s="14">
        <f>+ROUND((K38/30*D38),0)</f>
        <v>0</v>
      </c>
      <c r="M38" s="15">
        <f t="shared" si="25"/>
        <v>0</v>
      </c>
      <c r="N38" s="15">
        <f t="shared" si="29"/>
        <v>0</v>
      </c>
      <c r="O38" s="42">
        <f t="shared" si="7"/>
        <v>0</v>
      </c>
      <c r="P38" s="43">
        <f t="shared" si="30"/>
        <v>0</v>
      </c>
      <c r="Q38" s="15">
        <f t="shared" si="26"/>
        <v>0</v>
      </c>
      <c r="R38" s="15">
        <f t="shared" si="27"/>
        <v>0</v>
      </c>
    </row>
    <row r="39" spans="1:18" x14ac:dyDescent="0.3">
      <c r="A39" s="39">
        <f t="shared" si="9"/>
        <v>31</v>
      </c>
      <c r="B39" s="44" t="s">
        <v>36</v>
      </c>
      <c r="C39" s="45">
        <v>0.09</v>
      </c>
      <c r="D39" s="11"/>
      <c r="E39" s="66"/>
      <c r="F39" s="14">
        <f t="shared" si="11"/>
        <v>0</v>
      </c>
      <c r="G39" s="15">
        <f t="shared" si="3"/>
        <v>0</v>
      </c>
      <c r="H39" s="15">
        <f t="shared" si="24"/>
        <v>0</v>
      </c>
      <c r="I39" s="42">
        <f t="shared" si="4"/>
        <v>0</v>
      </c>
      <c r="J39" s="43">
        <f t="shared" si="28"/>
        <v>0</v>
      </c>
      <c r="K39" s="69"/>
      <c r="L39" s="14">
        <f>+ROUND((K39/31*D39),0)</f>
        <v>0</v>
      </c>
      <c r="M39" s="15">
        <f t="shared" si="25"/>
        <v>0</v>
      </c>
      <c r="N39" s="15">
        <f t="shared" si="29"/>
        <v>0</v>
      </c>
      <c r="O39" s="42">
        <f t="shared" si="7"/>
        <v>0</v>
      </c>
      <c r="P39" s="43">
        <f t="shared" si="30"/>
        <v>0</v>
      </c>
      <c r="Q39" s="15">
        <f t="shared" si="26"/>
        <v>0</v>
      </c>
      <c r="R39" s="15">
        <f t="shared" si="27"/>
        <v>0</v>
      </c>
    </row>
    <row r="40" spans="1:18" x14ac:dyDescent="0.3">
      <c r="A40" s="39">
        <f t="shared" si="9"/>
        <v>32</v>
      </c>
      <c r="B40" s="44" t="s">
        <v>37</v>
      </c>
      <c r="C40" s="45">
        <v>0.09</v>
      </c>
      <c r="D40" s="11"/>
      <c r="E40" s="66"/>
      <c r="F40" s="14">
        <f>+ROUND((E40/30*D40),0)</f>
        <v>0</v>
      </c>
      <c r="G40" s="15">
        <f t="shared" si="3"/>
        <v>0</v>
      </c>
      <c r="H40" s="15">
        <f t="shared" si="24"/>
        <v>0</v>
      </c>
      <c r="I40" s="42">
        <f t="shared" si="4"/>
        <v>0</v>
      </c>
      <c r="J40" s="43">
        <f t="shared" si="28"/>
        <v>0</v>
      </c>
      <c r="K40" s="69"/>
      <c r="L40" s="14">
        <f>+ROUND((K40/30*D40),0)</f>
        <v>0</v>
      </c>
      <c r="M40" s="15">
        <f t="shared" si="25"/>
        <v>0</v>
      </c>
      <c r="N40" s="15">
        <f t="shared" si="29"/>
        <v>0</v>
      </c>
      <c r="O40" s="42">
        <f t="shared" si="7"/>
        <v>0</v>
      </c>
      <c r="P40" s="43">
        <f t="shared" si="30"/>
        <v>0</v>
      </c>
      <c r="Q40" s="15">
        <f t="shared" si="26"/>
        <v>0</v>
      </c>
      <c r="R40" s="15">
        <f t="shared" si="27"/>
        <v>0</v>
      </c>
    </row>
    <row r="41" spans="1:18" x14ac:dyDescent="0.3">
      <c r="A41" s="39">
        <f t="shared" si="9"/>
        <v>33</v>
      </c>
      <c r="B41" s="44" t="s">
        <v>38</v>
      </c>
      <c r="C41" s="45">
        <v>0.09</v>
      </c>
      <c r="D41" s="11"/>
      <c r="E41" s="66"/>
      <c r="F41" s="14">
        <f t="shared" si="11"/>
        <v>0</v>
      </c>
      <c r="G41" s="15">
        <f t="shared" si="3"/>
        <v>0</v>
      </c>
      <c r="H41" s="15">
        <f t="shared" si="24"/>
        <v>0</v>
      </c>
      <c r="I41" s="42">
        <f t="shared" si="4"/>
        <v>0</v>
      </c>
      <c r="J41" s="43">
        <f t="shared" si="28"/>
        <v>0</v>
      </c>
      <c r="K41" s="69"/>
      <c r="L41" s="14">
        <f>+ROUND((K41/31*D41),0)</f>
        <v>0</v>
      </c>
      <c r="M41" s="15">
        <f t="shared" si="25"/>
        <v>0</v>
      </c>
      <c r="N41" s="15">
        <f t="shared" si="29"/>
        <v>0</v>
      </c>
      <c r="O41" s="42">
        <f t="shared" si="7"/>
        <v>0</v>
      </c>
      <c r="P41" s="43">
        <f t="shared" si="30"/>
        <v>0</v>
      </c>
      <c r="Q41" s="15">
        <f t="shared" si="26"/>
        <v>0</v>
      </c>
      <c r="R41" s="15">
        <f t="shared" si="27"/>
        <v>0</v>
      </c>
    </row>
    <row r="42" spans="1:18" x14ac:dyDescent="0.3">
      <c r="A42" s="39">
        <f t="shared" si="9"/>
        <v>34</v>
      </c>
      <c r="B42" s="40" t="s">
        <v>39</v>
      </c>
      <c r="C42" s="41">
        <v>0.12</v>
      </c>
      <c r="D42" s="11"/>
      <c r="E42" s="66"/>
      <c r="F42" s="14">
        <f>+ROUND((E42/31*D42),0)</f>
        <v>0</v>
      </c>
      <c r="G42" s="15">
        <f t="shared" si="3"/>
        <v>0</v>
      </c>
      <c r="H42" s="15">
        <f t="shared" si="24"/>
        <v>0</v>
      </c>
      <c r="I42" s="42">
        <f t="shared" si="4"/>
        <v>0</v>
      </c>
      <c r="J42" s="43">
        <f t="shared" si="28"/>
        <v>0</v>
      </c>
      <c r="K42" s="69"/>
      <c r="L42" s="14">
        <f>+ROUND((K42/31*D42),0)</f>
        <v>0</v>
      </c>
      <c r="M42" s="15">
        <f t="shared" si="25"/>
        <v>0</v>
      </c>
      <c r="N42" s="15">
        <f t="shared" si="29"/>
        <v>0</v>
      </c>
      <c r="O42" s="42">
        <f t="shared" si="7"/>
        <v>0</v>
      </c>
      <c r="P42" s="43">
        <f t="shared" si="30"/>
        <v>0</v>
      </c>
      <c r="Q42" s="15">
        <f t="shared" si="26"/>
        <v>0</v>
      </c>
      <c r="R42" s="15">
        <f t="shared" si="27"/>
        <v>0</v>
      </c>
    </row>
    <row r="43" spans="1:18" x14ac:dyDescent="0.3">
      <c r="A43" s="39">
        <f t="shared" si="9"/>
        <v>35</v>
      </c>
      <c r="B43" s="44" t="s">
        <v>40</v>
      </c>
      <c r="C43" s="45">
        <v>0.12</v>
      </c>
      <c r="D43" s="11"/>
      <c r="E43" s="66"/>
      <c r="F43" s="14">
        <f>+ROUND((E43/28*D43),0)</f>
        <v>0</v>
      </c>
      <c r="G43" s="15">
        <f t="shared" si="3"/>
        <v>0</v>
      </c>
      <c r="H43" s="15">
        <f t="shared" si="24"/>
        <v>0</v>
      </c>
      <c r="I43" s="42">
        <f t="shared" si="4"/>
        <v>0</v>
      </c>
      <c r="J43" s="43">
        <f t="shared" si="28"/>
        <v>0</v>
      </c>
      <c r="K43" s="69"/>
      <c r="L43" s="14">
        <f>+ROUND((K43/28*D43),0)</f>
        <v>0</v>
      </c>
      <c r="M43" s="15">
        <f t="shared" si="25"/>
        <v>0</v>
      </c>
      <c r="N43" s="15">
        <f t="shared" si="29"/>
        <v>0</v>
      </c>
      <c r="O43" s="42">
        <f t="shared" si="7"/>
        <v>0</v>
      </c>
      <c r="P43" s="43">
        <f t="shared" si="30"/>
        <v>0</v>
      </c>
      <c r="Q43" s="15">
        <f t="shared" si="26"/>
        <v>0</v>
      </c>
      <c r="R43" s="15">
        <f t="shared" si="27"/>
        <v>0</v>
      </c>
    </row>
    <row r="44" spans="1:18" x14ac:dyDescent="0.3">
      <c r="A44" s="39">
        <f t="shared" si="9"/>
        <v>36</v>
      </c>
      <c r="B44" s="46" t="s">
        <v>41</v>
      </c>
      <c r="C44" s="45">
        <v>0.12</v>
      </c>
      <c r="D44" s="11"/>
      <c r="E44" s="66"/>
      <c r="F44" s="14">
        <f t="shared" si="11"/>
        <v>0</v>
      </c>
      <c r="G44" s="15">
        <f t="shared" si="3"/>
        <v>0</v>
      </c>
      <c r="H44" s="15">
        <f t="shared" si="24"/>
        <v>0</v>
      </c>
      <c r="I44" s="42">
        <f t="shared" si="4"/>
        <v>0</v>
      </c>
      <c r="J44" s="43">
        <f t="shared" si="28"/>
        <v>0</v>
      </c>
      <c r="K44" s="69"/>
      <c r="L44" s="14">
        <f>+ROUND((K44/31*D44),0)</f>
        <v>0</v>
      </c>
      <c r="M44" s="15">
        <f t="shared" si="25"/>
        <v>0</v>
      </c>
      <c r="N44" s="15">
        <f t="shared" si="29"/>
        <v>0</v>
      </c>
      <c r="O44" s="42">
        <f t="shared" si="7"/>
        <v>0</v>
      </c>
      <c r="P44" s="43">
        <f t="shared" si="30"/>
        <v>0</v>
      </c>
      <c r="Q44" s="15">
        <f t="shared" si="26"/>
        <v>0</v>
      </c>
      <c r="R44" s="15">
        <f t="shared" si="27"/>
        <v>0</v>
      </c>
    </row>
    <row r="45" spans="1:18" x14ac:dyDescent="0.3">
      <c r="A45" s="47"/>
      <c r="B45" s="48" t="s">
        <v>110</v>
      </c>
      <c r="C45" s="49"/>
      <c r="D45" s="2"/>
      <c r="E45" s="65">
        <f>SUM(E33:E44)</f>
        <v>0</v>
      </c>
      <c r="F45" s="4">
        <f t="shared" ref="F45:O45" si="31">SUM(F33:F44)</f>
        <v>0</v>
      </c>
      <c r="G45" s="4">
        <f t="shared" si="31"/>
        <v>0</v>
      </c>
      <c r="H45" s="4">
        <f t="shared" si="31"/>
        <v>0</v>
      </c>
      <c r="I45" s="4">
        <f t="shared" si="31"/>
        <v>0</v>
      </c>
      <c r="J45" s="4">
        <f t="shared" si="31"/>
        <v>0</v>
      </c>
      <c r="K45" s="65">
        <f t="shared" si="31"/>
        <v>0</v>
      </c>
      <c r="L45" s="4">
        <f t="shared" si="31"/>
        <v>0</v>
      </c>
      <c r="M45" s="4">
        <f t="shared" si="31"/>
        <v>0</v>
      </c>
      <c r="N45" s="4">
        <f t="shared" si="31"/>
        <v>0</v>
      </c>
      <c r="O45" s="4">
        <f t="shared" si="31"/>
        <v>0</v>
      </c>
      <c r="P45" s="9">
        <f t="shared" ref="P45" si="32">SUM(P33:P44)</f>
        <v>0</v>
      </c>
      <c r="Q45" s="10">
        <f t="shared" ref="Q45" si="33">SUM(Q33:Q44)</f>
        <v>0</v>
      </c>
      <c r="R45" s="10">
        <f t="shared" ref="R45" si="34">SUM(R33:R44)</f>
        <v>0</v>
      </c>
    </row>
    <row r="46" spans="1:18" x14ac:dyDescent="0.3">
      <c r="A46" s="39">
        <f>+A44+1</f>
        <v>37</v>
      </c>
      <c r="B46" s="46" t="s">
        <v>42</v>
      </c>
      <c r="C46" s="45">
        <v>0.12</v>
      </c>
      <c r="D46" s="11"/>
      <c r="E46" s="66"/>
      <c r="F46" s="14">
        <f>+ROUND((E46/30*D46),0)</f>
        <v>0</v>
      </c>
      <c r="G46" s="15">
        <f t="shared" si="3"/>
        <v>0</v>
      </c>
      <c r="H46" s="15">
        <f t="shared" si="24"/>
        <v>0</v>
      </c>
      <c r="I46" s="42">
        <f t="shared" si="4"/>
        <v>0</v>
      </c>
      <c r="J46" s="43">
        <f t="shared" ref="J46:J57" si="35">+ROUND(((F46+G46)*0.14),0)</f>
        <v>0</v>
      </c>
      <c r="K46" s="69"/>
      <c r="L46" s="14">
        <f>+ROUND((K46/30*D46),0)</f>
        <v>0</v>
      </c>
      <c r="M46" s="15">
        <f t="shared" ref="M46:M57" si="36">+ROUND((L46*C46),0)</f>
        <v>0</v>
      </c>
      <c r="N46" s="15">
        <f>+ROUND((L46*0.08),0)</f>
        <v>0</v>
      </c>
      <c r="O46" s="42">
        <f t="shared" si="7"/>
        <v>0</v>
      </c>
      <c r="P46" s="43">
        <f t="shared" ref="P46:P72" si="37">+ROUND(((L46+M46)*0.14),0)</f>
        <v>0</v>
      </c>
      <c r="Q46" s="15">
        <f t="shared" ref="Q46:Q57" si="38">+I46-O46</f>
        <v>0</v>
      </c>
      <c r="R46" s="15">
        <f t="shared" ref="R46:R57" si="39">+J46-P46</f>
        <v>0</v>
      </c>
    </row>
    <row r="47" spans="1:18" x14ac:dyDescent="0.3">
      <c r="A47" s="39">
        <f t="shared" si="9"/>
        <v>38</v>
      </c>
      <c r="B47" s="44" t="s">
        <v>43</v>
      </c>
      <c r="C47" s="45">
        <v>0.12</v>
      </c>
      <c r="D47" s="11"/>
      <c r="E47" s="66"/>
      <c r="F47" s="14">
        <f>+ROUND((E47/31*D47),0)</f>
        <v>0</v>
      </c>
      <c r="G47" s="15">
        <f t="shared" si="3"/>
        <v>0</v>
      </c>
      <c r="H47" s="15">
        <f t="shared" si="24"/>
        <v>0</v>
      </c>
      <c r="I47" s="42">
        <f t="shared" si="4"/>
        <v>0</v>
      </c>
      <c r="J47" s="43">
        <f t="shared" si="35"/>
        <v>0</v>
      </c>
      <c r="K47" s="69"/>
      <c r="L47" s="14">
        <f>+ROUND((K47/31*D47),0)</f>
        <v>0</v>
      </c>
      <c r="M47" s="15">
        <f t="shared" si="36"/>
        <v>0</v>
      </c>
      <c r="N47" s="15">
        <f t="shared" ref="N47:N57" si="40">+ROUND((L47*0.08),0)</f>
        <v>0</v>
      </c>
      <c r="O47" s="42">
        <f t="shared" si="7"/>
        <v>0</v>
      </c>
      <c r="P47" s="43">
        <f t="shared" si="37"/>
        <v>0</v>
      </c>
      <c r="Q47" s="15">
        <f t="shared" si="38"/>
        <v>0</v>
      </c>
      <c r="R47" s="15">
        <f t="shared" si="39"/>
        <v>0</v>
      </c>
    </row>
    <row r="48" spans="1:18" x14ac:dyDescent="0.3">
      <c r="A48" s="39">
        <f t="shared" si="9"/>
        <v>39</v>
      </c>
      <c r="B48" s="44" t="s">
        <v>44</v>
      </c>
      <c r="C48" s="45">
        <v>0.12</v>
      </c>
      <c r="D48" s="11"/>
      <c r="E48" s="66"/>
      <c r="F48" s="14">
        <f>+ROUND((E48/30*D48),0)</f>
        <v>0</v>
      </c>
      <c r="G48" s="15">
        <f t="shared" si="3"/>
        <v>0</v>
      </c>
      <c r="H48" s="15">
        <f t="shared" si="24"/>
        <v>0</v>
      </c>
      <c r="I48" s="42">
        <f t="shared" si="4"/>
        <v>0</v>
      </c>
      <c r="J48" s="43">
        <f t="shared" si="35"/>
        <v>0</v>
      </c>
      <c r="K48" s="69"/>
      <c r="L48" s="14">
        <f>+ROUND((K48/30*D48),0)</f>
        <v>0</v>
      </c>
      <c r="M48" s="15">
        <f t="shared" si="36"/>
        <v>0</v>
      </c>
      <c r="N48" s="15">
        <f t="shared" si="40"/>
        <v>0</v>
      </c>
      <c r="O48" s="42">
        <f t="shared" si="7"/>
        <v>0</v>
      </c>
      <c r="P48" s="43">
        <f t="shared" si="37"/>
        <v>0</v>
      </c>
      <c r="Q48" s="15">
        <f t="shared" si="38"/>
        <v>0</v>
      </c>
      <c r="R48" s="15">
        <f t="shared" si="39"/>
        <v>0</v>
      </c>
    </row>
    <row r="49" spans="1:18" x14ac:dyDescent="0.3">
      <c r="A49" s="39">
        <f t="shared" si="9"/>
        <v>40</v>
      </c>
      <c r="B49" s="40" t="s">
        <v>45</v>
      </c>
      <c r="C49" s="41">
        <v>0.17</v>
      </c>
      <c r="D49" s="11"/>
      <c r="E49" s="66"/>
      <c r="F49" s="14">
        <f>+ROUND((E49/31*D49),0)</f>
        <v>0</v>
      </c>
      <c r="G49" s="15">
        <f t="shared" si="3"/>
        <v>0</v>
      </c>
      <c r="H49" s="15">
        <f t="shared" si="24"/>
        <v>0</v>
      </c>
      <c r="I49" s="42">
        <f t="shared" si="4"/>
        <v>0</v>
      </c>
      <c r="J49" s="43">
        <f t="shared" si="35"/>
        <v>0</v>
      </c>
      <c r="K49" s="69"/>
      <c r="L49" s="14">
        <f>+ROUND((K49/31*D49),0)</f>
        <v>0</v>
      </c>
      <c r="M49" s="15">
        <f t="shared" si="36"/>
        <v>0</v>
      </c>
      <c r="N49" s="15">
        <f t="shared" si="40"/>
        <v>0</v>
      </c>
      <c r="O49" s="42">
        <f t="shared" si="7"/>
        <v>0</v>
      </c>
      <c r="P49" s="43">
        <f t="shared" si="37"/>
        <v>0</v>
      </c>
      <c r="Q49" s="15">
        <f t="shared" si="38"/>
        <v>0</v>
      </c>
      <c r="R49" s="15">
        <f t="shared" si="39"/>
        <v>0</v>
      </c>
    </row>
    <row r="50" spans="1:18" x14ac:dyDescent="0.3">
      <c r="A50" s="39">
        <f t="shared" si="9"/>
        <v>41</v>
      </c>
      <c r="B50" s="44" t="s">
        <v>46</v>
      </c>
      <c r="C50" s="45">
        <v>0.17</v>
      </c>
      <c r="D50" s="11"/>
      <c r="E50" s="66"/>
      <c r="F50" s="14">
        <f>+ROUND((E50/31*D50),0)</f>
        <v>0</v>
      </c>
      <c r="G50" s="15">
        <f t="shared" si="3"/>
        <v>0</v>
      </c>
      <c r="H50" s="15">
        <f t="shared" si="24"/>
        <v>0</v>
      </c>
      <c r="I50" s="42">
        <f t="shared" si="4"/>
        <v>0</v>
      </c>
      <c r="J50" s="43">
        <f t="shared" si="35"/>
        <v>0</v>
      </c>
      <c r="K50" s="69"/>
      <c r="L50" s="14">
        <f>+ROUND((K50/31*D50),0)</f>
        <v>0</v>
      </c>
      <c r="M50" s="15">
        <f t="shared" si="36"/>
        <v>0</v>
      </c>
      <c r="N50" s="15">
        <f t="shared" si="40"/>
        <v>0</v>
      </c>
      <c r="O50" s="42">
        <f t="shared" si="7"/>
        <v>0</v>
      </c>
      <c r="P50" s="43">
        <f t="shared" si="37"/>
        <v>0</v>
      </c>
      <c r="Q50" s="15">
        <f t="shared" si="38"/>
        <v>0</v>
      </c>
      <c r="R50" s="15">
        <f t="shared" si="39"/>
        <v>0</v>
      </c>
    </row>
    <row r="51" spans="1:18" x14ac:dyDescent="0.3">
      <c r="A51" s="39">
        <f t="shared" si="9"/>
        <v>42</v>
      </c>
      <c r="B51" s="44" t="s">
        <v>47</v>
      </c>
      <c r="C51" s="45">
        <v>0.17</v>
      </c>
      <c r="D51" s="11"/>
      <c r="E51" s="66"/>
      <c r="F51" s="14">
        <f>+ROUND((E51/30*D51),0)</f>
        <v>0</v>
      </c>
      <c r="G51" s="15">
        <f t="shared" si="3"/>
        <v>0</v>
      </c>
      <c r="H51" s="15">
        <f t="shared" si="24"/>
        <v>0</v>
      </c>
      <c r="I51" s="42">
        <f t="shared" si="4"/>
        <v>0</v>
      </c>
      <c r="J51" s="43">
        <f t="shared" si="35"/>
        <v>0</v>
      </c>
      <c r="K51" s="69"/>
      <c r="L51" s="14">
        <f>+ROUND((K51/30*D51),0)</f>
        <v>0</v>
      </c>
      <c r="M51" s="15">
        <f t="shared" si="36"/>
        <v>0</v>
      </c>
      <c r="N51" s="15">
        <f t="shared" si="40"/>
        <v>0</v>
      </c>
      <c r="O51" s="42">
        <f t="shared" si="7"/>
        <v>0</v>
      </c>
      <c r="P51" s="43">
        <f t="shared" si="37"/>
        <v>0</v>
      </c>
      <c r="Q51" s="15">
        <f t="shared" si="38"/>
        <v>0</v>
      </c>
      <c r="R51" s="15">
        <f t="shared" si="39"/>
        <v>0</v>
      </c>
    </row>
    <row r="52" spans="1:18" x14ac:dyDescent="0.3">
      <c r="A52" s="39">
        <f t="shared" si="9"/>
        <v>43</v>
      </c>
      <c r="B52" s="44" t="s">
        <v>48</v>
      </c>
      <c r="C52" s="45">
        <v>0.17</v>
      </c>
      <c r="D52" s="11"/>
      <c r="E52" s="66"/>
      <c r="F52" s="14">
        <f t="shared" si="11"/>
        <v>0</v>
      </c>
      <c r="G52" s="15">
        <f t="shared" si="3"/>
        <v>0</v>
      </c>
      <c r="H52" s="15">
        <f t="shared" si="24"/>
        <v>0</v>
      </c>
      <c r="I52" s="42">
        <f t="shared" si="4"/>
        <v>0</v>
      </c>
      <c r="J52" s="43">
        <f t="shared" si="35"/>
        <v>0</v>
      </c>
      <c r="K52" s="69"/>
      <c r="L52" s="14">
        <f>+ROUND((K52/31*D52),0)</f>
        <v>0</v>
      </c>
      <c r="M52" s="15">
        <f t="shared" si="36"/>
        <v>0</v>
      </c>
      <c r="N52" s="15">
        <f t="shared" si="40"/>
        <v>0</v>
      </c>
      <c r="O52" s="42">
        <f t="shared" si="7"/>
        <v>0</v>
      </c>
      <c r="P52" s="43">
        <f t="shared" si="37"/>
        <v>0</v>
      </c>
      <c r="Q52" s="15">
        <f t="shared" si="38"/>
        <v>0</v>
      </c>
      <c r="R52" s="15">
        <f t="shared" si="39"/>
        <v>0</v>
      </c>
    </row>
    <row r="53" spans="1:18" x14ac:dyDescent="0.3">
      <c r="A53" s="39">
        <f t="shared" si="9"/>
        <v>44</v>
      </c>
      <c r="B53" s="44" t="s">
        <v>49</v>
      </c>
      <c r="C53" s="45">
        <v>0.17</v>
      </c>
      <c r="D53" s="11"/>
      <c r="E53" s="66"/>
      <c r="F53" s="14">
        <f>+ROUND((E53/30*D53),0)</f>
        <v>0</v>
      </c>
      <c r="G53" s="15">
        <f t="shared" si="3"/>
        <v>0</v>
      </c>
      <c r="H53" s="15">
        <f t="shared" si="24"/>
        <v>0</v>
      </c>
      <c r="I53" s="42">
        <f t="shared" si="4"/>
        <v>0</v>
      </c>
      <c r="J53" s="43">
        <f t="shared" si="35"/>
        <v>0</v>
      </c>
      <c r="K53" s="69"/>
      <c r="L53" s="14">
        <f>+ROUND((K53/30*D53),0)</f>
        <v>0</v>
      </c>
      <c r="M53" s="15">
        <f t="shared" si="36"/>
        <v>0</v>
      </c>
      <c r="N53" s="15">
        <f t="shared" si="40"/>
        <v>0</v>
      </c>
      <c r="O53" s="42">
        <f t="shared" si="7"/>
        <v>0</v>
      </c>
      <c r="P53" s="43">
        <f t="shared" si="37"/>
        <v>0</v>
      </c>
      <c r="Q53" s="15">
        <f t="shared" si="38"/>
        <v>0</v>
      </c>
      <c r="R53" s="15">
        <f t="shared" si="39"/>
        <v>0</v>
      </c>
    </row>
    <row r="54" spans="1:18" x14ac:dyDescent="0.3">
      <c r="A54" s="39">
        <f t="shared" si="9"/>
        <v>45</v>
      </c>
      <c r="B54" s="44" t="s">
        <v>50</v>
      </c>
      <c r="C54" s="45">
        <v>0.17</v>
      </c>
      <c r="D54" s="11"/>
      <c r="E54" s="66"/>
      <c r="F54" s="14">
        <f t="shared" si="11"/>
        <v>0</v>
      </c>
      <c r="G54" s="15">
        <f t="shared" si="3"/>
        <v>0</v>
      </c>
      <c r="H54" s="15">
        <f t="shared" si="24"/>
        <v>0</v>
      </c>
      <c r="I54" s="42">
        <f t="shared" si="4"/>
        <v>0</v>
      </c>
      <c r="J54" s="43">
        <f t="shared" si="35"/>
        <v>0</v>
      </c>
      <c r="K54" s="69"/>
      <c r="L54" s="14">
        <f>+ROUND((K54/31*D54),0)</f>
        <v>0</v>
      </c>
      <c r="M54" s="15">
        <f t="shared" si="36"/>
        <v>0</v>
      </c>
      <c r="N54" s="15">
        <f t="shared" si="40"/>
        <v>0</v>
      </c>
      <c r="O54" s="42">
        <f t="shared" si="7"/>
        <v>0</v>
      </c>
      <c r="P54" s="43">
        <f t="shared" si="37"/>
        <v>0</v>
      </c>
      <c r="Q54" s="15">
        <f t="shared" si="38"/>
        <v>0</v>
      </c>
      <c r="R54" s="15">
        <f t="shared" si="39"/>
        <v>0</v>
      </c>
    </row>
    <row r="55" spans="1:18" x14ac:dyDescent="0.3">
      <c r="A55" s="39">
        <f t="shared" si="9"/>
        <v>46</v>
      </c>
      <c r="B55" s="40" t="s">
        <v>51</v>
      </c>
      <c r="C55" s="41">
        <v>0.17</v>
      </c>
      <c r="D55" s="11"/>
      <c r="E55" s="66"/>
      <c r="F55" s="14">
        <f>+ROUND((E55/31*D55),0)</f>
        <v>0</v>
      </c>
      <c r="G55" s="15">
        <f t="shared" si="3"/>
        <v>0</v>
      </c>
      <c r="H55" s="15">
        <f t="shared" si="24"/>
        <v>0</v>
      </c>
      <c r="I55" s="42">
        <f t="shared" si="4"/>
        <v>0</v>
      </c>
      <c r="J55" s="43">
        <f t="shared" si="35"/>
        <v>0</v>
      </c>
      <c r="K55" s="69"/>
      <c r="L55" s="14">
        <f>+ROUND((K55/31*D55),0)</f>
        <v>0</v>
      </c>
      <c r="M55" s="15">
        <f t="shared" si="36"/>
        <v>0</v>
      </c>
      <c r="N55" s="15">
        <f t="shared" si="40"/>
        <v>0</v>
      </c>
      <c r="O55" s="42">
        <f t="shared" si="7"/>
        <v>0</v>
      </c>
      <c r="P55" s="43">
        <f t="shared" si="37"/>
        <v>0</v>
      </c>
      <c r="Q55" s="15">
        <f t="shared" si="38"/>
        <v>0</v>
      </c>
      <c r="R55" s="15">
        <f t="shared" si="39"/>
        <v>0</v>
      </c>
    </row>
    <row r="56" spans="1:18" x14ac:dyDescent="0.3">
      <c r="A56" s="39">
        <f t="shared" si="9"/>
        <v>47</v>
      </c>
      <c r="B56" s="44" t="s">
        <v>52</v>
      </c>
      <c r="C56" s="45">
        <v>0.17</v>
      </c>
      <c r="D56" s="11"/>
      <c r="E56" s="66"/>
      <c r="F56" s="14">
        <f>+ROUND((E56/29*D56),0)</f>
        <v>0</v>
      </c>
      <c r="G56" s="15">
        <f t="shared" si="3"/>
        <v>0</v>
      </c>
      <c r="H56" s="15">
        <f t="shared" si="24"/>
        <v>0</v>
      </c>
      <c r="I56" s="42">
        <f t="shared" si="4"/>
        <v>0</v>
      </c>
      <c r="J56" s="43">
        <f t="shared" si="35"/>
        <v>0</v>
      </c>
      <c r="K56" s="69"/>
      <c r="L56" s="14">
        <f>+ROUND((K56/29*D56),0)</f>
        <v>0</v>
      </c>
      <c r="M56" s="15">
        <f t="shared" si="36"/>
        <v>0</v>
      </c>
      <c r="N56" s="15">
        <f t="shared" si="40"/>
        <v>0</v>
      </c>
      <c r="O56" s="42">
        <f t="shared" si="7"/>
        <v>0</v>
      </c>
      <c r="P56" s="43">
        <f t="shared" si="37"/>
        <v>0</v>
      </c>
      <c r="Q56" s="15">
        <f t="shared" si="38"/>
        <v>0</v>
      </c>
      <c r="R56" s="15">
        <f t="shared" si="39"/>
        <v>0</v>
      </c>
    </row>
    <row r="57" spans="1:18" x14ac:dyDescent="0.3">
      <c r="A57" s="39">
        <f t="shared" si="9"/>
        <v>48</v>
      </c>
      <c r="B57" s="46" t="s">
        <v>53</v>
      </c>
      <c r="C57" s="45">
        <v>0.17</v>
      </c>
      <c r="D57" s="11"/>
      <c r="E57" s="66"/>
      <c r="F57" s="14">
        <f t="shared" si="11"/>
        <v>0</v>
      </c>
      <c r="G57" s="15">
        <f t="shared" si="3"/>
        <v>0</v>
      </c>
      <c r="H57" s="15">
        <f t="shared" si="24"/>
        <v>0</v>
      </c>
      <c r="I57" s="42">
        <f t="shared" si="4"/>
        <v>0</v>
      </c>
      <c r="J57" s="43">
        <f t="shared" si="35"/>
        <v>0</v>
      </c>
      <c r="K57" s="69"/>
      <c r="L57" s="14">
        <f>+ROUND((K57/31*D57),0)</f>
        <v>0</v>
      </c>
      <c r="M57" s="15">
        <f t="shared" si="36"/>
        <v>0</v>
      </c>
      <c r="N57" s="15">
        <f t="shared" si="40"/>
        <v>0</v>
      </c>
      <c r="O57" s="42">
        <f t="shared" si="7"/>
        <v>0</v>
      </c>
      <c r="P57" s="43">
        <f t="shared" si="37"/>
        <v>0</v>
      </c>
      <c r="Q57" s="15">
        <f t="shared" si="38"/>
        <v>0</v>
      </c>
      <c r="R57" s="15">
        <f t="shared" si="39"/>
        <v>0</v>
      </c>
    </row>
    <row r="58" spans="1:18" x14ac:dyDescent="0.3">
      <c r="A58" s="47"/>
      <c r="B58" s="48" t="s">
        <v>110</v>
      </c>
      <c r="C58" s="49"/>
      <c r="D58" s="2"/>
      <c r="E58" s="65">
        <f>SUM(E46:E57)</f>
        <v>0</v>
      </c>
      <c r="F58" s="4">
        <f t="shared" ref="F58:R58" si="41">SUM(F46:F57)</f>
        <v>0</v>
      </c>
      <c r="G58" s="4">
        <f t="shared" si="41"/>
        <v>0</v>
      </c>
      <c r="H58" s="4">
        <f t="shared" si="41"/>
        <v>0</v>
      </c>
      <c r="I58" s="4">
        <f t="shared" si="41"/>
        <v>0</v>
      </c>
      <c r="J58" s="4">
        <f t="shared" si="41"/>
        <v>0</v>
      </c>
      <c r="K58" s="65">
        <f t="shared" si="41"/>
        <v>0</v>
      </c>
      <c r="L58" s="4">
        <f t="shared" si="41"/>
        <v>0</v>
      </c>
      <c r="M58" s="4">
        <f t="shared" si="41"/>
        <v>0</v>
      </c>
      <c r="N58" s="4">
        <f t="shared" si="41"/>
        <v>0</v>
      </c>
      <c r="O58" s="4">
        <f t="shared" si="41"/>
        <v>0</v>
      </c>
      <c r="P58" s="9">
        <f t="shared" ref="P58" si="42">SUM(P46:P57)</f>
        <v>0</v>
      </c>
      <c r="Q58" s="10">
        <f t="shared" ref="Q58" si="43">SUM(Q46:Q57)</f>
        <v>0</v>
      </c>
      <c r="R58" s="10">
        <f t="shared" si="41"/>
        <v>0</v>
      </c>
    </row>
    <row r="59" spans="1:18" x14ac:dyDescent="0.3">
      <c r="A59" s="39">
        <f>+A57+1</f>
        <v>49</v>
      </c>
      <c r="B59" s="46" t="s">
        <v>55</v>
      </c>
      <c r="C59" s="45">
        <v>0.17</v>
      </c>
      <c r="D59" s="11"/>
      <c r="E59" s="66"/>
      <c r="F59" s="14">
        <f>+ROUND((E59/30*D59),0)</f>
        <v>0</v>
      </c>
      <c r="G59" s="15">
        <f t="shared" si="3"/>
        <v>0</v>
      </c>
      <c r="H59" s="15">
        <f t="shared" si="24"/>
        <v>0</v>
      </c>
      <c r="I59" s="42">
        <f t="shared" si="4"/>
        <v>0</v>
      </c>
      <c r="J59" s="43">
        <f t="shared" ref="J59:J100" si="44">+ROUND(((F59+G59)*0.14),0)</f>
        <v>0</v>
      </c>
      <c r="K59" s="69"/>
      <c r="L59" s="14">
        <f>+ROUND((K59/30*D59),0)</f>
        <v>0</v>
      </c>
      <c r="M59" s="15">
        <f t="shared" ref="M59:M70" si="45">+ROUND((L59*C59),0)</f>
        <v>0</v>
      </c>
      <c r="N59" s="15">
        <f>+ROUND((L59*0.08),0)</f>
        <v>0</v>
      </c>
      <c r="O59" s="42">
        <f t="shared" si="7"/>
        <v>0</v>
      </c>
      <c r="P59" s="43">
        <f t="shared" si="37"/>
        <v>0</v>
      </c>
      <c r="Q59" s="15">
        <f t="shared" ref="Q59:Q70" si="46">+I59-O59</f>
        <v>0</v>
      </c>
      <c r="R59" s="15">
        <f t="shared" ref="R59:R70" si="47">+J59-P59</f>
        <v>0</v>
      </c>
    </row>
    <row r="60" spans="1:18" x14ac:dyDescent="0.3">
      <c r="A60" s="39">
        <f t="shared" si="9"/>
        <v>50</v>
      </c>
      <c r="B60" s="44" t="s">
        <v>54</v>
      </c>
      <c r="C60" s="45">
        <v>0.17</v>
      </c>
      <c r="D60" s="11"/>
      <c r="E60" s="66"/>
      <c r="F60" s="14">
        <f>+ROUND((E60/31*D60),0)</f>
        <v>0</v>
      </c>
      <c r="G60" s="15">
        <f t="shared" si="3"/>
        <v>0</v>
      </c>
      <c r="H60" s="15">
        <f t="shared" si="24"/>
        <v>0</v>
      </c>
      <c r="I60" s="42">
        <f t="shared" si="4"/>
        <v>0</v>
      </c>
      <c r="J60" s="43">
        <f t="shared" si="44"/>
        <v>0</v>
      </c>
      <c r="K60" s="69"/>
      <c r="L60" s="14">
        <f>+ROUND((K60/31*D60),0)</f>
        <v>0</v>
      </c>
      <c r="M60" s="15">
        <f t="shared" si="45"/>
        <v>0</v>
      </c>
      <c r="N60" s="15">
        <f t="shared" ref="N60:N70" si="48">+ROUND((L60*0.08),0)</f>
        <v>0</v>
      </c>
      <c r="O60" s="42">
        <f t="shared" si="7"/>
        <v>0</v>
      </c>
      <c r="P60" s="43">
        <f t="shared" si="37"/>
        <v>0</v>
      </c>
      <c r="Q60" s="15">
        <f t="shared" si="46"/>
        <v>0</v>
      </c>
      <c r="R60" s="15">
        <f t="shared" si="47"/>
        <v>0</v>
      </c>
    </row>
    <row r="61" spans="1:18" x14ac:dyDescent="0.3">
      <c r="A61" s="39">
        <f t="shared" si="9"/>
        <v>51</v>
      </c>
      <c r="B61" s="44" t="s">
        <v>56</v>
      </c>
      <c r="C61" s="45">
        <v>0.17</v>
      </c>
      <c r="D61" s="11"/>
      <c r="E61" s="66"/>
      <c r="F61" s="14">
        <f>+ROUND((E61/30*D61),0)</f>
        <v>0</v>
      </c>
      <c r="G61" s="15">
        <f t="shared" si="3"/>
        <v>0</v>
      </c>
      <c r="H61" s="15">
        <f t="shared" si="24"/>
        <v>0</v>
      </c>
      <c r="I61" s="42">
        <f t="shared" si="4"/>
        <v>0</v>
      </c>
      <c r="J61" s="43">
        <f t="shared" si="44"/>
        <v>0</v>
      </c>
      <c r="K61" s="69"/>
      <c r="L61" s="14">
        <f>+ROUND((K61/30*D61),0)</f>
        <v>0</v>
      </c>
      <c r="M61" s="15">
        <f t="shared" si="45"/>
        <v>0</v>
      </c>
      <c r="N61" s="15">
        <f t="shared" si="48"/>
        <v>0</v>
      </c>
      <c r="O61" s="42">
        <f t="shared" si="7"/>
        <v>0</v>
      </c>
      <c r="P61" s="43">
        <f t="shared" si="37"/>
        <v>0</v>
      </c>
      <c r="Q61" s="15">
        <f t="shared" si="46"/>
        <v>0</v>
      </c>
      <c r="R61" s="15">
        <f t="shared" si="47"/>
        <v>0</v>
      </c>
    </row>
    <row r="62" spans="1:18" x14ac:dyDescent="0.3">
      <c r="A62" s="39">
        <f t="shared" si="9"/>
        <v>52</v>
      </c>
      <c r="B62" s="40" t="s">
        <v>57</v>
      </c>
      <c r="C62" s="41">
        <v>0.17</v>
      </c>
      <c r="D62" s="11"/>
      <c r="E62" s="66"/>
      <c r="F62" s="14">
        <f>+ROUND((E62/31*D62),0)</f>
        <v>0</v>
      </c>
      <c r="G62" s="15">
        <f t="shared" si="3"/>
        <v>0</v>
      </c>
      <c r="H62" s="15">
        <f t="shared" si="24"/>
        <v>0</v>
      </c>
      <c r="I62" s="42">
        <f t="shared" si="4"/>
        <v>0</v>
      </c>
      <c r="J62" s="43">
        <f t="shared" si="44"/>
        <v>0</v>
      </c>
      <c r="K62" s="69"/>
      <c r="L62" s="14">
        <f>+ROUND((K62/31*D62),0)</f>
        <v>0</v>
      </c>
      <c r="M62" s="15">
        <f t="shared" si="45"/>
        <v>0</v>
      </c>
      <c r="N62" s="15">
        <f t="shared" si="48"/>
        <v>0</v>
      </c>
      <c r="O62" s="42">
        <f t="shared" si="7"/>
        <v>0</v>
      </c>
      <c r="P62" s="43">
        <f t="shared" si="37"/>
        <v>0</v>
      </c>
      <c r="Q62" s="15">
        <f t="shared" si="46"/>
        <v>0</v>
      </c>
      <c r="R62" s="15">
        <f t="shared" si="47"/>
        <v>0</v>
      </c>
    </row>
    <row r="63" spans="1:18" x14ac:dyDescent="0.3">
      <c r="A63" s="39">
        <f t="shared" si="9"/>
        <v>53</v>
      </c>
      <c r="B63" s="44" t="s">
        <v>58</v>
      </c>
      <c r="C63" s="45">
        <v>0.17</v>
      </c>
      <c r="D63" s="11"/>
      <c r="E63" s="66"/>
      <c r="F63" s="14">
        <f>+ROUND((E63/31*D63),0)</f>
        <v>0</v>
      </c>
      <c r="G63" s="15">
        <f t="shared" si="3"/>
        <v>0</v>
      </c>
      <c r="H63" s="15">
        <f t="shared" si="24"/>
        <v>0</v>
      </c>
      <c r="I63" s="42">
        <f t="shared" si="4"/>
        <v>0</v>
      </c>
      <c r="J63" s="43">
        <f t="shared" si="44"/>
        <v>0</v>
      </c>
      <c r="K63" s="69"/>
      <c r="L63" s="14">
        <f>+ROUND((K63/31*D63),0)</f>
        <v>0</v>
      </c>
      <c r="M63" s="15">
        <f t="shared" si="45"/>
        <v>0</v>
      </c>
      <c r="N63" s="15">
        <f t="shared" si="48"/>
        <v>0</v>
      </c>
      <c r="O63" s="42">
        <f t="shared" si="7"/>
        <v>0</v>
      </c>
      <c r="P63" s="43">
        <f t="shared" si="37"/>
        <v>0</v>
      </c>
      <c r="Q63" s="15">
        <f t="shared" si="46"/>
        <v>0</v>
      </c>
      <c r="R63" s="15">
        <f t="shared" si="47"/>
        <v>0</v>
      </c>
    </row>
    <row r="64" spans="1:18" x14ac:dyDescent="0.3">
      <c r="A64" s="39">
        <f t="shared" si="9"/>
        <v>54</v>
      </c>
      <c r="B64" s="44" t="s">
        <v>59</v>
      </c>
      <c r="C64" s="45">
        <v>0.17</v>
      </c>
      <c r="D64" s="11"/>
      <c r="E64" s="66"/>
      <c r="F64" s="14">
        <f>+ROUND((E64/30*D64),0)</f>
        <v>0</v>
      </c>
      <c r="G64" s="15">
        <f t="shared" si="3"/>
        <v>0</v>
      </c>
      <c r="H64" s="15">
        <f t="shared" si="24"/>
        <v>0</v>
      </c>
      <c r="I64" s="42">
        <f t="shared" si="4"/>
        <v>0</v>
      </c>
      <c r="J64" s="43">
        <f t="shared" si="44"/>
        <v>0</v>
      </c>
      <c r="K64" s="69"/>
      <c r="L64" s="14">
        <f>+ROUND((K64/30*D64),0)</f>
        <v>0</v>
      </c>
      <c r="M64" s="15">
        <f t="shared" si="45"/>
        <v>0</v>
      </c>
      <c r="N64" s="15">
        <f t="shared" si="48"/>
        <v>0</v>
      </c>
      <c r="O64" s="42">
        <f t="shared" si="7"/>
        <v>0</v>
      </c>
      <c r="P64" s="43">
        <f t="shared" si="37"/>
        <v>0</v>
      </c>
      <c r="Q64" s="15">
        <f t="shared" si="46"/>
        <v>0</v>
      </c>
      <c r="R64" s="15">
        <f t="shared" si="47"/>
        <v>0</v>
      </c>
    </row>
    <row r="65" spans="1:18" x14ac:dyDescent="0.3">
      <c r="A65" s="39">
        <f t="shared" si="9"/>
        <v>55</v>
      </c>
      <c r="B65" s="44" t="s">
        <v>60</v>
      </c>
      <c r="C65" s="45">
        <v>0.17</v>
      </c>
      <c r="D65" s="11"/>
      <c r="E65" s="66"/>
      <c r="F65" s="14">
        <f t="shared" ref="F65:F70" si="49">+ROUND((E65/31*D65),0)</f>
        <v>0</v>
      </c>
      <c r="G65" s="15">
        <f t="shared" si="3"/>
        <v>0</v>
      </c>
      <c r="H65" s="15">
        <f t="shared" si="24"/>
        <v>0</v>
      </c>
      <c r="I65" s="42">
        <f t="shared" si="4"/>
        <v>0</v>
      </c>
      <c r="J65" s="43">
        <f t="shared" si="44"/>
        <v>0</v>
      </c>
      <c r="K65" s="69"/>
      <c r="L65" s="14">
        <f>+ROUND((K65/31*D65),0)</f>
        <v>0</v>
      </c>
      <c r="M65" s="15">
        <f t="shared" si="45"/>
        <v>0</v>
      </c>
      <c r="N65" s="15">
        <f t="shared" si="48"/>
        <v>0</v>
      </c>
      <c r="O65" s="42">
        <f t="shared" si="7"/>
        <v>0</v>
      </c>
      <c r="P65" s="43">
        <f t="shared" si="37"/>
        <v>0</v>
      </c>
      <c r="Q65" s="15">
        <f t="shared" si="46"/>
        <v>0</v>
      </c>
      <c r="R65" s="15">
        <f t="shared" si="47"/>
        <v>0</v>
      </c>
    </row>
    <row r="66" spans="1:18" x14ac:dyDescent="0.3">
      <c r="A66" s="39">
        <f t="shared" si="9"/>
        <v>56</v>
      </c>
      <c r="B66" s="44" t="s">
        <v>61</v>
      </c>
      <c r="C66" s="45">
        <v>0.17</v>
      </c>
      <c r="D66" s="11"/>
      <c r="E66" s="66"/>
      <c r="F66" s="14">
        <f>+ROUND((E66/30*D66),0)</f>
        <v>0</v>
      </c>
      <c r="G66" s="15">
        <f t="shared" si="3"/>
        <v>0</v>
      </c>
      <c r="H66" s="15">
        <f t="shared" si="24"/>
        <v>0</v>
      </c>
      <c r="I66" s="42">
        <f t="shared" si="4"/>
        <v>0</v>
      </c>
      <c r="J66" s="43">
        <f t="shared" si="44"/>
        <v>0</v>
      </c>
      <c r="K66" s="69"/>
      <c r="L66" s="14">
        <f>+ROUND((K66/30*D66),0)</f>
        <v>0</v>
      </c>
      <c r="M66" s="15">
        <f t="shared" si="45"/>
        <v>0</v>
      </c>
      <c r="N66" s="15">
        <f t="shared" si="48"/>
        <v>0</v>
      </c>
      <c r="O66" s="42">
        <f t="shared" si="7"/>
        <v>0</v>
      </c>
      <c r="P66" s="43">
        <f t="shared" si="37"/>
        <v>0</v>
      </c>
      <c r="Q66" s="15">
        <f t="shared" si="46"/>
        <v>0</v>
      </c>
      <c r="R66" s="15">
        <f t="shared" si="47"/>
        <v>0</v>
      </c>
    </row>
    <row r="67" spans="1:18" x14ac:dyDescent="0.3">
      <c r="A67" s="39">
        <f t="shared" si="9"/>
        <v>57</v>
      </c>
      <c r="B67" s="44" t="s">
        <v>62</v>
      </c>
      <c r="C67" s="45">
        <v>0.17</v>
      </c>
      <c r="D67" s="11"/>
      <c r="E67" s="66"/>
      <c r="F67" s="14">
        <f t="shared" si="49"/>
        <v>0</v>
      </c>
      <c r="G67" s="15">
        <f t="shared" si="3"/>
        <v>0</v>
      </c>
      <c r="H67" s="15">
        <f t="shared" si="24"/>
        <v>0</v>
      </c>
      <c r="I67" s="42">
        <f t="shared" si="4"/>
        <v>0</v>
      </c>
      <c r="J67" s="43">
        <f t="shared" si="44"/>
        <v>0</v>
      </c>
      <c r="K67" s="69"/>
      <c r="L67" s="14">
        <f>+ROUND((K67/31*D67),0)</f>
        <v>0</v>
      </c>
      <c r="M67" s="15">
        <f t="shared" si="45"/>
        <v>0</v>
      </c>
      <c r="N67" s="15">
        <f t="shared" si="48"/>
        <v>0</v>
      </c>
      <c r="O67" s="42">
        <f t="shared" si="7"/>
        <v>0</v>
      </c>
      <c r="P67" s="43">
        <f t="shared" si="37"/>
        <v>0</v>
      </c>
      <c r="Q67" s="15">
        <f t="shared" si="46"/>
        <v>0</v>
      </c>
      <c r="R67" s="15">
        <f t="shared" si="47"/>
        <v>0</v>
      </c>
    </row>
    <row r="68" spans="1:18" x14ac:dyDescent="0.3">
      <c r="A68" s="39">
        <f t="shared" si="9"/>
        <v>58</v>
      </c>
      <c r="B68" s="40" t="s">
        <v>63</v>
      </c>
      <c r="C68" s="41">
        <v>0.17</v>
      </c>
      <c r="D68" s="11"/>
      <c r="E68" s="66"/>
      <c r="F68" s="14">
        <f>+ROUND((E68/31*D68),0)</f>
        <v>0</v>
      </c>
      <c r="G68" s="15">
        <f t="shared" si="3"/>
        <v>0</v>
      </c>
      <c r="H68" s="15">
        <f t="shared" si="24"/>
        <v>0</v>
      </c>
      <c r="I68" s="42">
        <f t="shared" si="4"/>
        <v>0</v>
      </c>
      <c r="J68" s="43">
        <f t="shared" si="44"/>
        <v>0</v>
      </c>
      <c r="K68" s="69"/>
      <c r="L68" s="14">
        <f>+ROUND((K68/31*D68),0)</f>
        <v>0</v>
      </c>
      <c r="M68" s="15">
        <f t="shared" si="45"/>
        <v>0</v>
      </c>
      <c r="N68" s="15">
        <f t="shared" si="48"/>
        <v>0</v>
      </c>
      <c r="O68" s="42">
        <f t="shared" si="7"/>
        <v>0</v>
      </c>
      <c r="P68" s="43">
        <f t="shared" si="37"/>
        <v>0</v>
      </c>
      <c r="Q68" s="15">
        <f t="shared" si="46"/>
        <v>0</v>
      </c>
      <c r="R68" s="15">
        <f t="shared" si="47"/>
        <v>0</v>
      </c>
    </row>
    <row r="69" spans="1:18" x14ac:dyDescent="0.3">
      <c r="A69" s="39">
        <f t="shared" si="9"/>
        <v>59</v>
      </c>
      <c r="B69" s="44" t="s">
        <v>64</v>
      </c>
      <c r="C69" s="45">
        <v>0.17</v>
      </c>
      <c r="D69" s="11"/>
      <c r="E69" s="66"/>
      <c r="F69" s="14">
        <f>+ROUND((E69/28*D69),0)</f>
        <v>0</v>
      </c>
      <c r="G69" s="15">
        <f t="shared" si="3"/>
        <v>0</v>
      </c>
      <c r="H69" s="15">
        <f t="shared" si="24"/>
        <v>0</v>
      </c>
      <c r="I69" s="42">
        <f t="shared" si="4"/>
        <v>0</v>
      </c>
      <c r="J69" s="43">
        <f t="shared" si="44"/>
        <v>0</v>
      </c>
      <c r="K69" s="69"/>
      <c r="L69" s="14">
        <f>+ROUND((K69/28*D69),0)</f>
        <v>0</v>
      </c>
      <c r="M69" s="15">
        <f t="shared" si="45"/>
        <v>0</v>
      </c>
      <c r="N69" s="15">
        <f t="shared" si="48"/>
        <v>0</v>
      </c>
      <c r="O69" s="42">
        <f t="shared" si="7"/>
        <v>0</v>
      </c>
      <c r="P69" s="43">
        <f t="shared" si="37"/>
        <v>0</v>
      </c>
      <c r="Q69" s="15">
        <f t="shared" si="46"/>
        <v>0</v>
      </c>
      <c r="R69" s="15">
        <f t="shared" si="47"/>
        <v>0</v>
      </c>
    </row>
    <row r="70" spans="1:18" x14ac:dyDescent="0.3">
      <c r="A70" s="39">
        <f t="shared" si="9"/>
        <v>60</v>
      </c>
      <c r="B70" s="46" t="s">
        <v>65</v>
      </c>
      <c r="C70" s="45">
        <v>0.17</v>
      </c>
      <c r="D70" s="11"/>
      <c r="E70" s="66"/>
      <c r="F70" s="14">
        <f t="shared" si="49"/>
        <v>0</v>
      </c>
      <c r="G70" s="15">
        <f t="shared" si="3"/>
        <v>0</v>
      </c>
      <c r="H70" s="15">
        <f t="shared" si="24"/>
        <v>0</v>
      </c>
      <c r="I70" s="42">
        <f t="shared" si="4"/>
        <v>0</v>
      </c>
      <c r="J70" s="43">
        <f t="shared" si="44"/>
        <v>0</v>
      </c>
      <c r="K70" s="69"/>
      <c r="L70" s="14">
        <f>+ROUND((K70/31*D70),0)</f>
        <v>0</v>
      </c>
      <c r="M70" s="15">
        <f t="shared" si="45"/>
        <v>0</v>
      </c>
      <c r="N70" s="15">
        <f t="shared" si="48"/>
        <v>0</v>
      </c>
      <c r="O70" s="42">
        <f t="shared" si="7"/>
        <v>0</v>
      </c>
      <c r="P70" s="43">
        <f t="shared" si="37"/>
        <v>0</v>
      </c>
      <c r="Q70" s="15">
        <f t="shared" si="46"/>
        <v>0</v>
      </c>
      <c r="R70" s="15">
        <f t="shared" si="47"/>
        <v>0</v>
      </c>
    </row>
    <row r="71" spans="1:18" x14ac:dyDescent="0.3">
      <c r="A71" s="47"/>
      <c r="B71" s="48" t="s">
        <v>110</v>
      </c>
      <c r="C71" s="49"/>
      <c r="D71" s="2"/>
      <c r="E71" s="65">
        <f t="shared" ref="E71:O71" si="50">SUM(E59:E70)</f>
        <v>0</v>
      </c>
      <c r="F71" s="4">
        <f t="shared" si="50"/>
        <v>0</v>
      </c>
      <c r="G71" s="4">
        <f t="shared" si="50"/>
        <v>0</v>
      </c>
      <c r="H71" s="4">
        <f t="shared" si="50"/>
        <v>0</v>
      </c>
      <c r="I71" s="4">
        <f t="shared" si="50"/>
        <v>0</v>
      </c>
      <c r="J71" s="4">
        <f t="shared" si="50"/>
        <v>0</v>
      </c>
      <c r="K71" s="65">
        <f t="shared" si="50"/>
        <v>0</v>
      </c>
      <c r="L71" s="4">
        <f t="shared" si="50"/>
        <v>0</v>
      </c>
      <c r="M71" s="4">
        <f t="shared" si="50"/>
        <v>0</v>
      </c>
      <c r="N71" s="4">
        <f t="shared" si="50"/>
        <v>0</v>
      </c>
      <c r="O71" s="4">
        <f t="shared" si="50"/>
        <v>0</v>
      </c>
      <c r="P71" s="9">
        <f t="shared" ref="P71" si="51">SUM(P59:P70)</f>
        <v>0</v>
      </c>
      <c r="Q71" s="10">
        <f t="shared" ref="Q71" si="52">SUM(Q59:Q70)</f>
        <v>0</v>
      </c>
      <c r="R71" s="10">
        <f t="shared" ref="R71" si="53">SUM(R59:R70)</f>
        <v>0</v>
      </c>
    </row>
    <row r="72" spans="1:18" x14ac:dyDescent="0.3">
      <c r="A72" s="39">
        <f>+A70+1</f>
        <v>61</v>
      </c>
      <c r="B72" s="46" t="s">
        <v>66</v>
      </c>
      <c r="C72" s="45">
        <v>0.17</v>
      </c>
      <c r="D72" s="11"/>
      <c r="E72" s="66"/>
      <c r="F72" s="14">
        <f>+ROUND((E72/30*D72),0)</f>
        <v>0</v>
      </c>
      <c r="G72" s="15">
        <f t="shared" si="3"/>
        <v>0</v>
      </c>
      <c r="H72" s="15">
        <f t="shared" si="24"/>
        <v>0</v>
      </c>
      <c r="I72" s="42">
        <f t="shared" si="4"/>
        <v>0</v>
      </c>
      <c r="J72" s="43">
        <f t="shared" si="44"/>
        <v>0</v>
      </c>
      <c r="K72" s="69"/>
      <c r="L72" s="14">
        <f>+ROUND((K72/30*D72),0)</f>
        <v>0</v>
      </c>
      <c r="M72" s="15">
        <f t="shared" ref="M72:M83" si="54">+ROUND((L72*C72),0)</f>
        <v>0</v>
      </c>
      <c r="N72" s="15">
        <f>+ROUND((L72*0.08),0)</f>
        <v>0</v>
      </c>
      <c r="O72" s="42">
        <f t="shared" si="7"/>
        <v>0</v>
      </c>
      <c r="P72" s="43">
        <f t="shared" si="37"/>
        <v>0</v>
      </c>
      <c r="Q72" s="15">
        <f t="shared" ref="Q72:Q83" si="55">+I72-O72</f>
        <v>0</v>
      </c>
      <c r="R72" s="15">
        <f t="shared" ref="R72:R83" si="56">+J72-P72</f>
        <v>0</v>
      </c>
    </row>
    <row r="73" spans="1:18" x14ac:dyDescent="0.3">
      <c r="A73" s="39">
        <f t="shared" si="9"/>
        <v>62</v>
      </c>
      <c r="B73" s="44" t="s">
        <v>67</v>
      </c>
      <c r="C73" s="45">
        <v>0.17</v>
      </c>
      <c r="D73" s="11"/>
      <c r="E73" s="66"/>
      <c r="F73" s="14">
        <f>+ROUND((E73/31*D73),0)</f>
        <v>0</v>
      </c>
      <c r="G73" s="15">
        <f t="shared" ref="G73:G100" si="57">+ROUND((F73*C73),0)</f>
        <v>0</v>
      </c>
      <c r="H73" s="15">
        <f t="shared" ref="H73:H108" si="58">+ROUND((F73*0.08),0)</f>
        <v>0</v>
      </c>
      <c r="I73" s="42">
        <f t="shared" ref="I73:I100" si="59">+F73+G73+H73</f>
        <v>0</v>
      </c>
      <c r="J73" s="43">
        <f t="shared" si="44"/>
        <v>0</v>
      </c>
      <c r="K73" s="69"/>
      <c r="L73" s="14">
        <f>+ROUND((K73/31*D73),0)</f>
        <v>0</v>
      </c>
      <c r="M73" s="15">
        <f t="shared" si="54"/>
        <v>0</v>
      </c>
      <c r="N73" s="15">
        <f t="shared" ref="N73:N83" si="60">+ROUND((L73*0.08),0)</f>
        <v>0</v>
      </c>
      <c r="O73" s="42">
        <f t="shared" ref="O73:O100" si="61">+L73+M73+N73</f>
        <v>0</v>
      </c>
      <c r="P73" s="43">
        <f t="shared" ref="P73:P100" si="62">+ROUND(((L73+M73)*0.14),0)</f>
        <v>0</v>
      </c>
      <c r="Q73" s="15">
        <f t="shared" si="55"/>
        <v>0</v>
      </c>
      <c r="R73" s="15">
        <f t="shared" si="56"/>
        <v>0</v>
      </c>
    </row>
    <row r="74" spans="1:18" x14ac:dyDescent="0.3">
      <c r="A74" s="39">
        <f t="shared" si="9"/>
        <v>63</v>
      </c>
      <c r="B74" s="44" t="s">
        <v>68</v>
      </c>
      <c r="C74" s="45">
        <v>0.17</v>
      </c>
      <c r="D74" s="11"/>
      <c r="E74" s="66"/>
      <c r="F74" s="14">
        <f>+ROUND((E74/30*D74),0)</f>
        <v>0</v>
      </c>
      <c r="G74" s="15">
        <f t="shared" si="57"/>
        <v>0</v>
      </c>
      <c r="H74" s="15">
        <f t="shared" si="58"/>
        <v>0</v>
      </c>
      <c r="I74" s="42">
        <f t="shared" si="59"/>
        <v>0</v>
      </c>
      <c r="J74" s="43">
        <f t="shared" si="44"/>
        <v>0</v>
      </c>
      <c r="K74" s="69"/>
      <c r="L74" s="14">
        <f>+ROUND((K74/30*D74),0)</f>
        <v>0</v>
      </c>
      <c r="M74" s="15">
        <f t="shared" si="54"/>
        <v>0</v>
      </c>
      <c r="N74" s="15">
        <f t="shared" si="60"/>
        <v>0</v>
      </c>
      <c r="O74" s="42">
        <f t="shared" si="61"/>
        <v>0</v>
      </c>
      <c r="P74" s="43">
        <f t="shared" si="62"/>
        <v>0</v>
      </c>
      <c r="Q74" s="15">
        <f t="shared" si="55"/>
        <v>0</v>
      </c>
      <c r="R74" s="15">
        <f t="shared" si="56"/>
        <v>0</v>
      </c>
    </row>
    <row r="75" spans="1:18" x14ac:dyDescent="0.3">
      <c r="A75" s="39">
        <f t="shared" si="9"/>
        <v>64</v>
      </c>
      <c r="B75" s="40" t="s">
        <v>69</v>
      </c>
      <c r="C75" s="41">
        <v>0.31</v>
      </c>
      <c r="D75" s="11"/>
      <c r="E75" s="66"/>
      <c r="F75" s="14">
        <f>+ROUND((E75/31*D75),0)</f>
        <v>0</v>
      </c>
      <c r="G75" s="15">
        <f t="shared" si="57"/>
        <v>0</v>
      </c>
      <c r="H75" s="15">
        <f t="shared" si="58"/>
        <v>0</v>
      </c>
      <c r="I75" s="42">
        <f t="shared" si="59"/>
        <v>0</v>
      </c>
      <c r="J75" s="43">
        <f t="shared" si="44"/>
        <v>0</v>
      </c>
      <c r="K75" s="69"/>
      <c r="L75" s="14">
        <f>+ROUND((K75/31*D75),0)</f>
        <v>0</v>
      </c>
      <c r="M75" s="15">
        <f t="shared" si="54"/>
        <v>0</v>
      </c>
      <c r="N75" s="15">
        <f t="shared" si="60"/>
        <v>0</v>
      </c>
      <c r="O75" s="42">
        <f t="shared" si="61"/>
        <v>0</v>
      </c>
      <c r="P75" s="43">
        <f t="shared" si="62"/>
        <v>0</v>
      </c>
      <c r="Q75" s="15">
        <f t="shared" si="55"/>
        <v>0</v>
      </c>
      <c r="R75" s="15">
        <f t="shared" si="56"/>
        <v>0</v>
      </c>
    </row>
    <row r="76" spans="1:18" x14ac:dyDescent="0.3">
      <c r="A76" s="39">
        <f t="shared" si="9"/>
        <v>65</v>
      </c>
      <c r="B76" s="44" t="s">
        <v>70</v>
      </c>
      <c r="C76" s="45">
        <v>0.31</v>
      </c>
      <c r="D76" s="11"/>
      <c r="E76" s="66"/>
      <c r="F76" s="14">
        <f>+ROUND((E76/31*D76),0)</f>
        <v>0</v>
      </c>
      <c r="G76" s="15">
        <f t="shared" si="57"/>
        <v>0</v>
      </c>
      <c r="H76" s="15">
        <f t="shared" si="58"/>
        <v>0</v>
      </c>
      <c r="I76" s="42">
        <f t="shared" si="59"/>
        <v>0</v>
      </c>
      <c r="J76" s="43">
        <f t="shared" si="44"/>
        <v>0</v>
      </c>
      <c r="K76" s="69"/>
      <c r="L76" s="14">
        <f>+ROUND((K76/31*D76),0)</f>
        <v>0</v>
      </c>
      <c r="M76" s="15">
        <f t="shared" si="54"/>
        <v>0</v>
      </c>
      <c r="N76" s="15">
        <f t="shared" si="60"/>
        <v>0</v>
      </c>
      <c r="O76" s="42">
        <f t="shared" si="61"/>
        <v>0</v>
      </c>
      <c r="P76" s="43">
        <f t="shared" si="62"/>
        <v>0</v>
      </c>
      <c r="Q76" s="15">
        <f t="shared" si="55"/>
        <v>0</v>
      </c>
      <c r="R76" s="15">
        <f t="shared" si="56"/>
        <v>0</v>
      </c>
    </row>
    <row r="77" spans="1:18" x14ac:dyDescent="0.3">
      <c r="A77" s="39">
        <f t="shared" si="9"/>
        <v>66</v>
      </c>
      <c r="B77" s="44" t="s">
        <v>71</v>
      </c>
      <c r="C77" s="45">
        <v>0.31</v>
      </c>
      <c r="D77" s="11"/>
      <c r="E77" s="66"/>
      <c r="F77" s="14">
        <f>+ROUND((E77/30*D77),0)</f>
        <v>0</v>
      </c>
      <c r="G77" s="15">
        <f t="shared" si="57"/>
        <v>0</v>
      </c>
      <c r="H77" s="15">
        <f t="shared" si="58"/>
        <v>0</v>
      </c>
      <c r="I77" s="42">
        <f t="shared" si="59"/>
        <v>0</v>
      </c>
      <c r="J77" s="43">
        <f t="shared" si="44"/>
        <v>0</v>
      </c>
      <c r="K77" s="69"/>
      <c r="L77" s="14">
        <f>+ROUND((K77/30*D77),0)</f>
        <v>0</v>
      </c>
      <c r="M77" s="15">
        <f t="shared" si="54"/>
        <v>0</v>
      </c>
      <c r="N77" s="15">
        <f t="shared" si="60"/>
        <v>0</v>
      </c>
      <c r="O77" s="42">
        <f t="shared" si="61"/>
        <v>0</v>
      </c>
      <c r="P77" s="43">
        <f t="shared" si="62"/>
        <v>0</v>
      </c>
      <c r="Q77" s="15">
        <f t="shared" si="55"/>
        <v>0</v>
      </c>
      <c r="R77" s="15">
        <f t="shared" si="56"/>
        <v>0</v>
      </c>
    </row>
    <row r="78" spans="1:18" x14ac:dyDescent="0.3">
      <c r="A78" s="39">
        <f t="shared" ref="A78:A120" si="63">+A77+1</f>
        <v>67</v>
      </c>
      <c r="B78" s="44" t="s">
        <v>72</v>
      </c>
      <c r="C78" s="45">
        <v>0.31</v>
      </c>
      <c r="D78" s="11"/>
      <c r="E78" s="66"/>
      <c r="F78" s="14">
        <f t="shared" ref="F78:F83" si="64">+ROUND((E78/31*D78),0)</f>
        <v>0</v>
      </c>
      <c r="G78" s="15">
        <f t="shared" si="57"/>
        <v>0</v>
      </c>
      <c r="H78" s="15">
        <f t="shared" si="58"/>
        <v>0</v>
      </c>
      <c r="I78" s="42">
        <f t="shared" si="59"/>
        <v>0</v>
      </c>
      <c r="J78" s="43">
        <f t="shared" si="44"/>
        <v>0</v>
      </c>
      <c r="K78" s="69"/>
      <c r="L78" s="14">
        <f>+ROUND((K78/31*D78),0)</f>
        <v>0</v>
      </c>
      <c r="M78" s="15">
        <f t="shared" si="54"/>
        <v>0</v>
      </c>
      <c r="N78" s="15">
        <f t="shared" si="60"/>
        <v>0</v>
      </c>
      <c r="O78" s="42">
        <f t="shared" si="61"/>
        <v>0</v>
      </c>
      <c r="P78" s="43">
        <f t="shared" si="62"/>
        <v>0</v>
      </c>
      <c r="Q78" s="15">
        <f t="shared" si="55"/>
        <v>0</v>
      </c>
      <c r="R78" s="15">
        <f t="shared" si="56"/>
        <v>0</v>
      </c>
    </row>
    <row r="79" spans="1:18" x14ac:dyDescent="0.3">
      <c r="A79" s="39">
        <f t="shared" si="63"/>
        <v>68</v>
      </c>
      <c r="B79" s="44" t="s">
        <v>73</v>
      </c>
      <c r="C79" s="45">
        <v>0.31</v>
      </c>
      <c r="D79" s="11"/>
      <c r="E79" s="66"/>
      <c r="F79" s="14">
        <f>+ROUND((E79/30*D79),0)</f>
        <v>0</v>
      </c>
      <c r="G79" s="15">
        <f t="shared" si="57"/>
        <v>0</v>
      </c>
      <c r="H79" s="15">
        <f t="shared" si="58"/>
        <v>0</v>
      </c>
      <c r="I79" s="42">
        <f t="shared" si="59"/>
        <v>0</v>
      </c>
      <c r="J79" s="43">
        <f t="shared" si="44"/>
        <v>0</v>
      </c>
      <c r="K79" s="69"/>
      <c r="L79" s="14">
        <f>+ROUND((K79/30*D79),0)</f>
        <v>0</v>
      </c>
      <c r="M79" s="15">
        <f t="shared" si="54"/>
        <v>0</v>
      </c>
      <c r="N79" s="15">
        <f t="shared" si="60"/>
        <v>0</v>
      </c>
      <c r="O79" s="42">
        <f t="shared" si="61"/>
        <v>0</v>
      </c>
      <c r="P79" s="43">
        <f t="shared" si="62"/>
        <v>0</v>
      </c>
      <c r="Q79" s="15">
        <f t="shared" si="55"/>
        <v>0</v>
      </c>
      <c r="R79" s="15">
        <f t="shared" si="56"/>
        <v>0</v>
      </c>
    </row>
    <row r="80" spans="1:18" x14ac:dyDescent="0.3">
      <c r="A80" s="39">
        <f t="shared" si="63"/>
        <v>69</v>
      </c>
      <c r="B80" s="44" t="s">
        <v>74</v>
      </c>
      <c r="C80" s="45">
        <v>0.31</v>
      </c>
      <c r="D80" s="11"/>
      <c r="E80" s="66"/>
      <c r="F80" s="14">
        <f t="shared" si="64"/>
        <v>0</v>
      </c>
      <c r="G80" s="15">
        <f t="shared" si="57"/>
        <v>0</v>
      </c>
      <c r="H80" s="15">
        <f t="shared" si="58"/>
        <v>0</v>
      </c>
      <c r="I80" s="42">
        <f t="shared" si="59"/>
        <v>0</v>
      </c>
      <c r="J80" s="43">
        <f t="shared" si="44"/>
        <v>0</v>
      </c>
      <c r="K80" s="69"/>
      <c r="L80" s="14">
        <f>+ROUND((K80/31*D80),0)</f>
        <v>0</v>
      </c>
      <c r="M80" s="15">
        <f t="shared" si="54"/>
        <v>0</v>
      </c>
      <c r="N80" s="15">
        <f t="shared" si="60"/>
        <v>0</v>
      </c>
      <c r="O80" s="42">
        <f t="shared" si="61"/>
        <v>0</v>
      </c>
      <c r="P80" s="43">
        <f t="shared" si="62"/>
        <v>0</v>
      </c>
      <c r="Q80" s="15">
        <f t="shared" si="55"/>
        <v>0</v>
      </c>
      <c r="R80" s="15">
        <f t="shared" si="56"/>
        <v>0</v>
      </c>
    </row>
    <row r="81" spans="1:18" x14ac:dyDescent="0.3">
      <c r="A81" s="39">
        <f t="shared" si="63"/>
        <v>70</v>
      </c>
      <c r="B81" s="40" t="s">
        <v>75</v>
      </c>
      <c r="C81" s="41">
        <v>0.34</v>
      </c>
      <c r="D81" s="11"/>
      <c r="E81" s="66"/>
      <c r="F81" s="14">
        <f>+ROUND((E81/30*D81),0)</f>
        <v>0</v>
      </c>
      <c r="G81" s="15">
        <f t="shared" si="57"/>
        <v>0</v>
      </c>
      <c r="H81" s="15">
        <f t="shared" si="58"/>
        <v>0</v>
      </c>
      <c r="I81" s="42">
        <f t="shared" si="59"/>
        <v>0</v>
      </c>
      <c r="J81" s="43">
        <f t="shared" si="44"/>
        <v>0</v>
      </c>
      <c r="K81" s="69"/>
      <c r="L81" s="14">
        <f>+ROUND((K81/30*D81),0)</f>
        <v>0</v>
      </c>
      <c r="M81" s="15">
        <f t="shared" si="54"/>
        <v>0</v>
      </c>
      <c r="N81" s="15">
        <f t="shared" si="60"/>
        <v>0</v>
      </c>
      <c r="O81" s="42">
        <f t="shared" si="61"/>
        <v>0</v>
      </c>
      <c r="P81" s="43">
        <f t="shared" si="62"/>
        <v>0</v>
      </c>
      <c r="Q81" s="15">
        <f t="shared" si="55"/>
        <v>0</v>
      </c>
      <c r="R81" s="15">
        <f t="shared" si="56"/>
        <v>0</v>
      </c>
    </row>
    <row r="82" spans="1:18" x14ac:dyDescent="0.3">
      <c r="A82" s="39">
        <f t="shared" si="63"/>
        <v>71</v>
      </c>
      <c r="B82" s="44" t="s">
        <v>76</v>
      </c>
      <c r="C82" s="45">
        <v>0.34</v>
      </c>
      <c r="D82" s="11"/>
      <c r="E82" s="66"/>
      <c r="F82" s="14">
        <f>+ROUND((E82/28*D82),0)</f>
        <v>0</v>
      </c>
      <c r="G82" s="15">
        <f t="shared" si="57"/>
        <v>0</v>
      </c>
      <c r="H82" s="15">
        <f t="shared" si="58"/>
        <v>0</v>
      </c>
      <c r="I82" s="42">
        <f t="shared" si="59"/>
        <v>0</v>
      </c>
      <c r="J82" s="43">
        <f t="shared" si="44"/>
        <v>0</v>
      </c>
      <c r="K82" s="69"/>
      <c r="L82" s="14">
        <f>+ROUND((K82/28*D82),0)</f>
        <v>0</v>
      </c>
      <c r="M82" s="15">
        <f t="shared" si="54"/>
        <v>0</v>
      </c>
      <c r="N82" s="15">
        <f t="shared" si="60"/>
        <v>0</v>
      </c>
      <c r="O82" s="42">
        <f t="shared" si="61"/>
        <v>0</v>
      </c>
      <c r="P82" s="43">
        <f t="shared" si="62"/>
        <v>0</v>
      </c>
      <c r="Q82" s="15">
        <f t="shared" si="55"/>
        <v>0</v>
      </c>
      <c r="R82" s="15">
        <f t="shared" si="56"/>
        <v>0</v>
      </c>
    </row>
    <row r="83" spans="1:18" x14ac:dyDescent="0.3">
      <c r="A83" s="39">
        <f t="shared" si="63"/>
        <v>72</v>
      </c>
      <c r="B83" s="46" t="s">
        <v>77</v>
      </c>
      <c r="C83" s="45">
        <v>0.34</v>
      </c>
      <c r="D83" s="11"/>
      <c r="E83" s="66"/>
      <c r="F83" s="14">
        <f t="shared" si="64"/>
        <v>0</v>
      </c>
      <c r="G83" s="15">
        <f t="shared" si="57"/>
        <v>0</v>
      </c>
      <c r="H83" s="15">
        <f t="shared" si="58"/>
        <v>0</v>
      </c>
      <c r="I83" s="42">
        <f t="shared" si="59"/>
        <v>0</v>
      </c>
      <c r="J83" s="43">
        <f t="shared" si="44"/>
        <v>0</v>
      </c>
      <c r="K83" s="69"/>
      <c r="L83" s="14">
        <f>+ROUND((K83/31*D83),0)</f>
        <v>0</v>
      </c>
      <c r="M83" s="15">
        <f t="shared" si="54"/>
        <v>0</v>
      </c>
      <c r="N83" s="15">
        <f t="shared" si="60"/>
        <v>0</v>
      </c>
      <c r="O83" s="42">
        <f t="shared" si="61"/>
        <v>0</v>
      </c>
      <c r="P83" s="43">
        <f t="shared" si="62"/>
        <v>0</v>
      </c>
      <c r="Q83" s="15">
        <f t="shared" si="55"/>
        <v>0</v>
      </c>
      <c r="R83" s="15">
        <f t="shared" si="56"/>
        <v>0</v>
      </c>
    </row>
    <row r="84" spans="1:18" x14ac:dyDescent="0.3">
      <c r="A84" s="47"/>
      <c r="B84" s="48" t="s">
        <v>110</v>
      </c>
      <c r="C84" s="49"/>
      <c r="D84" s="2"/>
      <c r="E84" s="65">
        <f>SUM(E72:E83)</f>
        <v>0</v>
      </c>
      <c r="F84" s="4">
        <f t="shared" ref="F84:O84" si="65">SUM(F72:F83)</f>
        <v>0</v>
      </c>
      <c r="G84" s="4">
        <f t="shared" si="65"/>
        <v>0</v>
      </c>
      <c r="H84" s="4">
        <f t="shared" si="65"/>
        <v>0</v>
      </c>
      <c r="I84" s="4">
        <f t="shared" si="65"/>
        <v>0</v>
      </c>
      <c r="J84" s="4">
        <f t="shared" si="65"/>
        <v>0</v>
      </c>
      <c r="K84" s="65">
        <f t="shared" si="65"/>
        <v>0</v>
      </c>
      <c r="L84" s="4">
        <f t="shared" si="65"/>
        <v>0</v>
      </c>
      <c r="M84" s="4">
        <f t="shared" si="65"/>
        <v>0</v>
      </c>
      <c r="N84" s="4">
        <f t="shared" si="65"/>
        <v>0</v>
      </c>
      <c r="O84" s="4">
        <f t="shared" si="65"/>
        <v>0</v>
      </c>
      <c r="P84" s="9">
        <f t="shared" ref="P84" si="66">SUM(P72:P83)</f>
        <v>0</v>
      </c>
      <c r="Q84" s="10">
        <f t="shared" ref="Q84" si="67">SUM(Q72:Q83)</f>
        <v>0</v>
      </c>
      <c r="R84" s="10">
        <f t="shared" ref="R84" si="68">SUM(R72:R83)</f>
        <v>0</v>
      </c>
    </row>
    <row r="85" spans="1:18" x14ac:dyDescent="0.3">
      <c r="A85" s="39">
        <f>+A83+1</f>
        <v>73</v>
      </c>
      <c r="B85" s="46" t="s">
        <v>78</v>
      </c>
      <c r="C85" s="45">
        <v>0.34</v>
      </c>
      <c r="D85" s="11"/>
      <c r="E85" s="66"/>
      <c r="F85" s="14">
        <f>+ROUND((E85/30*D85),0)</f>
        <v>0</v>
      </c>
      <c r="G85" s="15">
        <f t="shared" si="57"/>
        <v>0</v>
      </c>
      <c r="H85" s="15">
        <f t="shared" si="58"/>
        <v>0</v>
      </c>
      <c r="I85" s="42">
        <f t="shared" si="59"/>
        <v>0</v>
      </c>
      <c r="J85" s="43">
        <f t="shared" si="44"/>
        <v>0</v>
      </c>
      <c r="K85" s="69"/>
      <c r="L85" s="14">
        <f>+ROUND((K85/30*D85),0)</f>
        <v>0</v>
      </c>
      <c r="M85" s="15">
        <f t="shared" ref="M85:M96" si="69">+ROUND((L85*C85),0)</f>
        <v>0</v>
      </c>
      <c r="N85" s="15">
        <f>+ROUND((L85*0.08),0)</f>
        <v>0</v>
      </c>
      <c r="O85" s="42">
        <f t="shared" si="61"/>
        <v>0</v>
      </c>
      <c r="P85" s="43">
        <f t="shared" si="62"/>
        <v>0</v>
      </c>
      <c r="Q85" s="15">
        <f t="shared" ref="Q85:Q96" si="70">+I85-O85</f>
        <v>0</v>
      </c>
      <c r="R85" s="15">
        <f t="shared" ref="R85:R96" si="71">+J85-P85</f>
        <v>0</v>
      </c>
    </row>
    <row r="86" spans="1:18" x14ac:dyDescent="0.3">
      <c r="A86" s="39">
        <f t="shared" si="63"/>
        <v>74</v>
      </c>
      <c r="B86" s="44" t="s">
        <v>79</v>
      </c>
      <c r="C86" s="45">
        <v>0.34</v>
      </c>
      <c r="D86" s="11"/>
      <c r="E86" s="66"/>
      <c r="F86" s="14">
        <f>+ROUND((E86/31*D86),0)</f>
        <v>0</v>
      </c>
      <c r="G86" s="15">
        <f t="shared" si="57"/>
        <v>0</v>
      </c>
      <c r="H86" s="15">
        <f t="shared" si="58"/>
        <v>0</v>
      </c>
      <c r="I86" s="42">
        <f t="shared" si="59"/>
        <v>0</v>
      </c>
      <c r="J86" s="43">
        <f t="shared" si="44"/>
        <v>0</v>
      </c>
      <c r="K86" s="69"/>
      <c r="L86" s="14">
        <f>+ROUND((K86/31*D86),0)</f>
        <v>0</v>
      </c>
      <c r="M86" s="15">
        <f t="shared" si="69"/>
        <v>0</v>
      </c>
      <c r="N86" s="15">
        <f t="shared" ref="N86:N96" si="72">+ROUND((L86*0.08),0)</f>
        <v>0</v>
      </c>
      <c r="O86" s="42">
        <f t="shared" si="61"/>
        <v>0</v>
      </c>
      <c r="P86" s="43">
        <f t="shared" si="62"/>
        <v>0</v>
      </c>
      <c r="Q86" s="15">
        <f t="shared" si="70"/>
        <v>0</v>
      </c>
      <c r="R86" s="15">
        <f t="shared" si="71"/>
        <v>0</v>
      </c>
    </row>
    <row r="87" spans="1:18" x14ac:dyDescent="0.3">
      <c r="A87" s="39">
        <f t="shared" si="63"/>
        <v>75</v>
      </c>
      <c r="B87" s="44" t="s">
        <v>80</v>
      </c>
      <c r="C87" s="45">
        <v>0.34</v>
      </c>
      <c r="D87" s="11"/>
      <c r="E87" s="66"/>
      <c r="F87" s="14">
        <f>+ROUND((E87/30*D87),0)</f>
        <v>0</v>
      </c>
      <c r="G87" s="15">
        <f t="shared" si="57"/>
        <v>0</v>
      </c>
      <c r="H87" s="15">
        <f t="shared" si="58"/>
        <v>0</v>
      </c>
      <c r="I87" s="42">
        <f t="shared" si="59"/>
        <v>0</v>
      </c>
      <c r="J87" s="43">
        <f t="shared" si="44"/>
        <v>0</v>
      </c>
      <c r="K87" s="69"/>
      <c r="L87" s="14">
        <f>+ROUND((K87/30*D87),0)</f>
        <v>0</v>
      </c>
      <c r="M87" s="15">
        <f t="shared" si="69"/>
        <v>0</v>
      </c>
      <c r="N87" s="15">
        <f t="shared" si="72"/>
        <v>0</v>
      </c>
      <c r="O87" s="42">
        <f t="shared" si="61"/>
        <v>0</v>
      </c>
      <c r="P87" s="43">
        <f t="shared" si="62"/>
        <v>0</v>
      </c>
      <c r="Q87" s="15">
        <f t="shared" si="70"/>
        <v>0</v>
      </c>
      <c r="R87" s="15">
        <f t="shared" si="71"/>
        <v>0</v>
      </c>
    </row>
    <row r="88" spans="1:18" x14ac:dyDescent="0.3">
      <c r="A88" s="39">
        <f t="shared" si="63"/>
        <v>76</v>
      </c>
      <c r="B88" s="40" t="s">
        <v>81</v>
      </c>
      <c r="C88" s="41">
        <v>0.38</v>
      </c>
      <c r="D88" s="11"/>
      <c r="E88" s="66"/>
      <c r="F88" s="14">
        <f>+ROUND((E88/31*D88),0)</f>
        <v>0</v>
      </c>
      <c r="G88" s="15">
        <f t="shared" si="57"/>
        <v>0</v>
      </c>
      <c r="H88" s="15">
        <f t="shared" si="58"/>
        <v>0</v>
      </c>
      <c r="I88" s="42">
        <f t="shared" si="59"/>
        <v>0</v>
      </c>
      <c r="J88" s="43">
        <f>+ROUND(((F88+G88)*0.14),0)</f>
        <v>0</v>
      </c>
      <c r="K88" s="69"/>
      <c r="L88" s="14">
        <f>+ROUND((K88/31*D88),0)</f>
        <v>0</v>
      </c>
      <c r="M88" s="15">
        <f t="shared" si="69"/>
        <v>0</v>
      </c>
      <c r="N88" s="15">
        <f t="shared" si="72"/>
        <v>0</v>
      </c>
      <c r="O88" s="42">
        <f t="shared" si="61"/>
        <v>0</v>
      </c>
      <c r="P88" s="43">
        <f t="shared" si="62"/>
        <v>0</v>
      </c>
      <c r="Q88" s="15">
        <f t="shared" si="70"/>
        <v>0</v>
      </c>
      <c r="R88" s="15">
        <f t="shared" si="71"/>
        <v>0</v>
      </c>
    </row>
    <row r="89" spans="1:18" x14ac:dyDescent="0.3">
      <c r="A89" s="39">
        <f t="shared" si="63"/>
        <v>77</v>
      </c>
      <c r="B89" s="44" t="s">
        <v>82</v>
      </c>
      <c r="C89" s="45">
        <v>0.38</v>
      </c>
      <c r="D89" s="11"/>
      <c r="E89" s="66"/>
      <c r="F89" s="14">
        <f>+ROUND((E89/31*D89),0)</f>
        <v>0</v>
      </c>
      <c r="G89" s="15">
        <f t="shared" si="57"/>
        <v>0</v>
      </c>
      <c r="H89" s="15">
        <f t="shared" si="58"/>
        <v>0</v>
      </c>
      <c r="I89" s="42">
        <f t="shared" si="59"/>
        <v>0</v>
      </c>
      <c r="J89" s="43">
        <f t="shared" si="44"/>
        <v>0</v>
      </c>
      <c r="K89" s="69"/>
      <c r="L89" s="14">
        <f>+ROUND((K89/31*D89),0)</f>
        <v>0</v>
      </c>
      <c r="M89" s="15">
        <f t="shared" si="69"/>
        <v>0</v>
      </c>
      <c r="N89" s="15">
        <f t="shared" si="72"/>
        <v>0</v>
      </c>
      <c r="O89" s="42">
        <f t="shared" si="61"/>
        <v>0</v>
      </c>
      <c r="P89" s="43">
        <f t="shared" si="62"/>
        <v>0</v>
      </c>
      <c r="Q89" s="15">
        <f t="shared" si="70"/>
        <v>0</v>
      </c>
      <c r="R89" s="15">
        <f t="shared" si="71"/>
        <v>0</v>
      </c>
    </row>
    <row r="90" spans="1:18" x14ac:dyDescent="0.3">
      <c r="A90" s="39">
        <f t="shared" si="63"/>
        <v>78</v>
      </c>
      <c r="B90" s="44" t="s">
        <v>83</v>
      </c>
      <c r="C90" s="45">
        <v>0.38</v>
      </c>
      <c r="D90" s="11"/>
      <c r="E90" s="66"/>
      <c r="F90" s="14">
        <f>+ROUND((E90/30*D90),0)</f>
        <v>0</v>
      </c>
      <c r="G90" s="15">
        <f t="shared" si="57"/>
        <v>0</v>
      </c>
      <c r="H90" s="15">
        <f t="shared" si="58"/>
        <v>0</v>
      </c>
      <c r="I90" s="42">
        <f t="shared" si="59"/>
        <v>0</v>
      </c>
      <c r="J90" s="43">
        <f t="shared" si="44"/>
        <v>0</v>
      </c>
      <c r="K90" s="69"/>
      <c r="L90" s="14">
        <f>+ROUND((K90/30*D90),0)</f>
        <v>0</v>
      </c>
      <c r="M90" s="15">
        <f t="shared" si="69"/>
        <v>0</v>
      </c>
      <c r="N90" s="15">
        <f t="shared" si="72"/>
        <v>0</v>
      </c>
      <c r="O90" s="42">
        <f t="shared" si="61"/>
        <v>0</v>
      </c>
      <c r="P90" s="43">
        <f t="shared" si="62"/>
        <v>0</v>
      </c>
      <c r="Q90" s="15">
        <f t="shared" si="70"/>
        <v>0</v>
      </c>
      <c r="R90" s="15">
        <f t="shared" si="71"/>
        <v>0</v>
      </c>
    </row>
    <row r="91" spans="1:18" x14ac:dyDescent="0.3">
      <c r="A91" s="39">
        <f t="shared" si="63"/>
        <v>79</v>
      </c>
      <c r="B91" s="44" t="s">
        <v>84</v>
      </c>
      <c r="C91" s="45">
        <v>0.38</v>
      </c>
      <c r="D91" s="11"/>
      <c r="E91" s="66"/>
      <c r="F91" s="14">
        <f t="shared" ref="F91:F96" si="73">+ROUND((E91/31*D91),0)</f>
        <v>0</v>
      </c>
      <c r="G91" s="15">
        <f t="shared" si="57"/>
        <v>0</v>
      </c>
      <c r="H91" s="15">
        <f t="shared" si="58"/>
        <v>0</v>
      </c>
      <c r="I91" s="42">
        <f t="shared" si="59"/>
        <v>0</v>
      </c>
      <c r="J91" s="43">
        <f t="shared" si="44"/>
        <v>0</v>
      </c>
      <c r="K91" s="69"/>
      <c r="L91" s="14">
        <f>+ROUND((K91/31*D91),0)</f>
        <v>0</v>
      </c>
      <c r="M91" s="15">
        <f t="shared" si="69"/>
        <v>0</v>
      </c>
      <c r="N91" s="15">
        <f t="shared" si="72"/>
        <v>0</v>
      </c>
      <c r="O91" s="42">
        <f t="shared" si="61"/>
        <v>0</v>
      </c>
      <c r="P91" s="43">
        <f t="shared" si="62"/>
        <v>0</v>
      </c>
      <c r="Q91" s="15">
        <f t="shared" si="70"/>
        <v>0</v>
      </c>
      <c r="R91" s="15">
        <f t="shared" si="71"/>
        <v>0</v>
      </c>
    </row>
    <row r="92" spans="1:18" x14ac:dyDescent="0.3">
      <c r="A92" s="39">
        <f t="shared" si="63"/>
        <v>80</v>
      </c>
      <c r="B92" s="44" t="s">
        <v>85</v>
      </c>
      <c r="C92" s="45">
        <v>0.38</v>
      </c>
      <c r="D92" s="11"/>
      <c r="E92" s="66"/>
      <c r="F92" s="14">
        <f>+ROUND((E92/30*D92),0)</f>
        <v>0</v>
      </c>
      <c r="G92" s="15">
        <f t="shared" si="57"/>
        <v>0</v>
      </c>
      <c r="H92" s="15">
        <f t="shared" si="58"/>
        <v>0</v>
      </c>
      <c r="I92" s="42">
        <f t="shared" si="59"/>
        <v>0</v>
      </c>
      <c r="J92" s="43">
        <f t="shared" si="44"/>
        <v>0</v>
      </c>
      <c r="K92" s="69"/>
      <c r="L92" s="14">
        <f>+ROUND((K92/30*D92),0)</f>
        <v>0</v>
      </c>
      <c r="M92" s="15">
        <f t="shared" si="69"/>
        <v>0</v>
      </c>
      <c r="N92" s="15">
        <f t="shared" si="72"/>
        <v>0</v>
      </c>
      <c r="O92" s="42">
        <f t="shared" si="61"/>
        <v>0</v>
      </c>
      <c r="P92" s="43">
        <f t="shared" si="62"/>
        <v>0</v>
      </c>
      <c r="Q92" s="15">
        <f t="shared" si="70"/>
        <v>0</v>
      </c>
      <c r="R92" s="15">
        <f t="shared" si="71"/>
        <v>0</v>
      </c>
    </row>
    <row r="93" spans="1:18" x14ac:dyDescent="0.3">
      <c r="A93" s="39">
        <f t="shared" si="63"/>
        <v>81</v>
      </c>
      <c r="B93" s="44" t="s">
        <v>86</v>
      </c>
      <c r="C93" s="45">
        <v>0.38</v>
      </c>
      <c r="D93" s="11"/>
      <c r="E93" s="66"/>
      <c r="F93" s="14">
        <f t="shared" si="73"/>
        <v>0</v>
      </c>
      <c r="G93" s="15">
        <f t="shared" si="57"/>
        <v>0</v>
      </c>
      <c r="H93" s="15">
        <f t="shared" si="58"/>
        <v>0</v>
      </c>
      <c r="I93" s="42">
        <f t="shared" si="59"/>
        <v>0</v>
      </c>
      <c r="J93" s="43">
        <f t="shared" si="44"/>
        <v>0</v>
      </c>
      <c r="K93" s="69"/>
      <c r="L93" s="14">
        <f>+ROUND((K93/31*D93),0)</f>
        <v>0</v>
      </c>
      <c r="M93" s="15">
        <f t="shared" si="69"/>
        <v>0</v>
      </c>
      <c r="N93" s="15">
        <f t="shared" si="72"/>
        <v>0</v>
      </c>
      <c r="O93" s="42">
        <f t="shared" si="61"/>
        <v>0</v>
      </c>
      <c r="P93" s="43">
        <f t="shared" si="62"/>
        <v>0</v>
      </c>
      <c r="Q93" s="15">
        <f t="shared" si="70"/>
        <v>0</v>
      </c>
      <c r="R93" s="15">
        <f t="shared" si="71"/>
        <v>0</v>
      </c>
    </row>
    <row r="94" spans="1:18" x14ac:dyDescent="0.3">
      <c r="A94" s="39">
        <f t="shared" si="63"/>
        <v>82</v>
      </c>
      <c r="B94" s="40" t="s">
        <v>87</v>
      </c>
      <c r="C94" s="41">
        <v>0.42</v>
      </c>
      <c r="D94" s="11"/>
      <c r="E94" s="66"/>
      <c r="F94" s="14">
        <f>+ROUND((E94/31*D94),0)</f>
        <v>0</v>
      </c>
      <c r="G94" s="15">
        <f t="shared" si="57"/>
        <v>0</v>
      </c>
      <c r="H94" s="15">
        <f t="shared" si="58"/>
        <v>0</v>
      </c>
      <c r="I94" s="42">
        <f t="shared" si="59"/>
        <v>0</v>
      </c>
      <c r="J94" s="43">
        <f t="shared" si="44"/>
        <v>0</v>
      </c>
      <c r="K94" s="69"/>
      <c r="L94" s="14">
        <f>+ROUND((K94/31*D94),0)</f>
        <v>0</v>
      </c>
      <c r="M94" s="15">
        <f t="shared" si="69"/>
        <v>0</v>
      </c>
      <c r="N94" s="15">
        <f t="shared" si="72"/>
        <v>0</v>
      </c>
      <c r="O94" s="42">
        <f t="shared" si="61"/>
        <v>0</v>
      </c>
      <c r="P94" s="43">
        <f t="shared" si="62"/>
        <v>0</v>
      </c>
      <c r="Q94" s="15">
        <f t="shared" si="70"/>
        <v>0</v>
      </c>
      <c r="R94" s="15">
        <f t="shared" si="71"/>
        <v>0</v>
      </c>
    </row>
    <row r="95" spans="1:18" x14ac:dyDescent="0.3">
      <c r="A95" s="39">
        <f t="shared" si="63"/>
        <v>83</v>
      </c>
      <c r="B95" s="44" t="s">
        <v>88</v>
      </c>
      <c r="C95" s="45">
        <v>0.42</v>
      </c>
      <c r="D95" s="11"/>
      <c r="E95" s="66"/>
      <c r="F95" s="14">
        <f>+ROUND((E95/28*D95),0)</f>
        <v>0</v>
      </c>
      <c r="G95" s="15">
        <f t="shared" si="57"/>
        <v>0</v>
      </c>
      <c r="H95" s="15">
        <f t="shared" si="58"/>
        <v>0</v>
      </c>
      <c r="I95" s="42">
        <f t="shared" si="59"/>
        <v>0</v>
      </c>
      <c r="J95" s="43">
        <f t="shared" si="44"/>
        <v>0</v>
      </c>
      <c r="K95" s="69"/>
      <c r="L95" s="14">
        <f>+ROUND((K95/28*D95),0)</f>
        <v>0</v>
      </c>
      <c r="M95" s="15">
        <f t="shared" si="69"/>
        <v>0</v>
      </c>
      <c r="N95" s="15">
        <f t="shared" si="72"/>
        <v>0</v>
      </c>
      <c r="O95" s="42">
        <f t="shared" si="61"/>
        <v>0</v>
      </c>
      <c r="P95" s="43">
        <f t="shared" si="62"/>
        <v>0</v>
      </c>
      <c r="Q95" s="15">
        <f t="shared" si="70"/>
        <v>0</v>
      </c>
      <c r="R95" s="15">
        <f t="shared" si="71"/>
        <v>0</v>
      </c>
    </row>
    <row r="96" spans="1:18" x14ac:dyDescent="0.3">
      <c r="A96" s="39">
        <f t="shared" si="63"/>
        <v>84</v>
      </c>
      <c r="B96" s="46" t="s">
        <v>89</v>
      </c>
      <c r="C96" s="45">
        <v>0.42</v>
      </c>
      <c r="D96" s="11"/>
      <c r="E96" s="66"/>
      <c r="F96" s="14">
        <f t="shared" si="73"/>
        <v>0</v>
      </c>
      <c r="G96" s="15">
        <f t="shared" si="57"/>
        <v>0</v>
      </c>
      <c r="H96" s="15">
        <f t="shared" si="58"/>
        <v>0</v>
      </c>
      <c r="I96" s="42">
        <f t="shared" si="59"/>
        <v>0</v>
      </c>
      <c r="J96" s="43">
        <f t="shared" si="44"/>
        <v>0</v>
      </c>
      <c r="K96" s="69"/>
      <c r="L96" s="14">
        <f>+ROUND((K96/31*D96),0)</f>
        <v>0</v>
      </c>
      <c r="M96" s="15">
        <f t="shared" si="69"/>
        <v>0</v>
      </c>
      <c r="N96" s="15">
        <f t="shared" si="72"/>
        <v>0</v>
      </c>
      <c r="O96" s="42">
        <f t="shared" si="61"/>
        <v>0</v>
      </c>
      <c r="P96" s="43">
        <f t="shared" si="62"/>
        <v>0</v>
      </c>
      <c r="Q96" s="15">
        <f t="shared" si="70"/>
        <v>0</v>
      </c>
      <c r="R96" s="15">
        <f t="shared" si="71"/>
        <v>0</v>
      </c>
    </row>
    <row r="97" spans="1:18" x14ac:dyDescent="0.3">
      <c r="A97" s="47"/>
      <c r="B97" s="48" t="s">
        <v>110</v>
      </c>
      <c r="C97" s="49"/>
      <c r="D97" s="2"/>
      <c r="E97" s="67">
        <f>SUM(E85:E96)</f>
        <v>0</v>
      </c>
      <c r="F97" s="6">
        <f t="shared" ref="F97:O97" si="74">SUM(F85:F96)</f>
        <v>0</v>
      </c>
      <c r="G97" s="6">
        <f t="shared" si="74"/>
        <v>0</v>
      </c>
      <c r="H97" s="6">
        <f t="shared" si="74"/>
        <v>0</v>
      </c>
      <c r="I97" s="6">
        <f t="shared" si="74"/>
        <v>0</v>
      </c>
      <c r="J97" s="6">
        <f t="shared" si="74"/>
        <v>0</v>
      </c>
      <c r="K97" s="67">
        <f t="shared" si="74"/>
        <v>0</v>
      </c>
      <c r="L97" s="6">
        <f t="shared" si="74"/>
        <v>0</v>
      </c>
      <c r="M97" s="6">
        <f t="shared" si="74"/>
        <v>0</v>
      </c>
      <c r="N97" s="6">
        <f t="shared" si="74"/>
        <v>0</v>
      </c>
      <c r="O97" s="6">
        <f t="shared" si="74"/>
        <v>0</v>
      </c>
      <c r="P97" s="7">
        <f t="shared" ref="P97" si="75">SUM(P85:P96)</f>
        <v>0</v>
      </c>
      <c r="Q97" s="8">
        <f t="shared" ref="Q97" si="76">SUM(Q85:Q96)</f>
        <v>0</v>
      </c>
      <c r="R97" s="8">
        <f t="shared" ref="R97" si="77">SUM(R85:R96)</f>
        <v>0</v>
      </c>
    </row>
    <row r="98" spans="1:18" x14ac:dyDescent="0.3">
      <c r="A98" s="39">
        <f>+A96+1</f>
        <v>85</v>
      </c>
      <c r="B98" s="46" t="s">
        <v>90</v>
      </c>
      <c r="C98" s="45">
        <v>0.42</v>
      </c>
      <c r="D98" s="11"/>
      <c r="E98" s="66"/>
      <c r="F98" s="14">
        <f>+ROUND((E98/30*D98),0)</f>
        <v>0</v>
      </c>
      <c r="G98" s="15">
        <f t="shared" si="57"/>
        <v>0</v>
      </c>
      <c r="H98" s="15">
        <f t="shared" si="58"/>
        <v>0</v>
      </c>
      <c r="I98" s="42">
        <f t="shared" si="59"/>
        <v>0</v>
      </c>
      <c r="J98" s="43">
        <f t="shared" si="44"/>
        <v>0</v>
      </c>
      <c r="K98" s="69"/>
      <c r="L98" s="14">
        <f>+ROUND((K98/30*D98),0)</f>
        <v>0</v>
      </c>
      <c r="M98" s="15">
        <f t="shared" ref="M98:M108" si="78">+ROUND((L98*C98),0)</f>
        <v>0</v>
      </c>
      <c r="N98" s="15">
        <f>+ROUND((L98*0.08),0)</f>
        <v>0</v>
      </c>
      <c r="O98" s="42">
        <f t="shared" si="61"/>
        <v>0</v>
      </c>
      <c r="P98" s="43">
        <f t="shared" si="62"/>
        <v>0</v>
      </c>
      <c r="Q98" s="15">
        <f t="shared" ref="Q98:Q108" si="79">+I98-O98</f>
        <v>0</v>
      </c>
      <c r="R98" s="15">
        <f t="shared" ref="R98:R108" si="80">+J98-P98</f>
        <v>0</v>
      </c>
    </row>
    <row r="99" spans="1:18" x14ac:dyDescent="0.3">
      <c r="A99" s="39">
        <f t="shared" si="63"/>
        <v>86</v>
      </c>
      <c r="B99" s="44" t="s">
        <v>91</v>
      </c>
      <c r="C99" s="45">
        <v>0.42</v>
      </c>
      <c r="D99" s="11"/>
      <c r="E99" s="66"/>
      <c r="F99" s="14">
        <f>+ROUND((E99/31*D99),0)</f>
        <v>0</v>
      </c>
      <c r="G99" s="15">
        <f t="shared" si="57"/>
        <v>0</v>
      </c>
      <c r="H99" s="15">
        <f t="shared" si="58"/>
        <v>0</v>
      </c>
      <c r="I99" s="42">
        <f t="shared" si="59"/>
        <v>0</v>
      </c>
      <c r="J99" s="43">
        <f t="shared" si="44"/>
        <v>0</v>
      </c>
      <c r="K99" s="69"/>
      <c r="L99" s="14">
        <f>+ROUND((K99/31*D99),0)</f>
        <v>0</v>
      </c>
      <c r="M99" s="15">
        <f t="shared" si="78"/>
        <v>0</v>
      </c>
      <c r="N99" s="15">
        <f t="shared" ref="N99:N108" si="81">+ROUND((L99*0.08),0)</f>
        <v>0</v>
      </c>
      <c r="O99" s="42">
        <f t="shared" si="61"/>
        <v>0</v>
      </c>
      <c r="P99" s="43">
        <f t="shared" si="62"/>
        <v>0</v>
      </c>
      <c r="Q99" s="15">
        <f t="shared" si="79"/>
        <v>0</v>
      </c>
      <c r="R99" s="15">
        <f t="shared" si="80"/>
        <v>0</v>
      </c>
    </row>
    <row r="100" spans="1:18" x14ac:dyDescent="0.3">
      <c r="A100" s="39">
        <f t="shared" si="63"/>
        <v>87</v>
      </c>
      <c r="B100" s="70" t="s">
        <v>92</v>
      </c>
      <c r="C100" s="45">
        <v>0.42</v>
      </c>
      <c r="D100" s="11"/>
      <c r="E100" s="66"/>
      <c r="F100" s="15">
        <f>+ROUND((E100/30*D100),0)</f>
        <v>0</v>
      </c>
      <c r="G100" s="15">
        <f t="shared" si="57"/>
        <v>0</v>
      </c>
      <c r="H100" s="15">
        <f t="shared" si="58"/>
        <v>0</v>
      </c>
      <c r="I100" s="15">
        <f t="shared" si="59"/>
        <v>0</v>
      </c>
      <c r="J100" s="15">
        <f t="shared" si="44"/>
        <v>0</v>
      </c>
      <c r="K100" s="69"/>
      <c r="L100" s="15">
        <f>+ROUND((K100/30*D100),0)</f>
        <v>0</v>
      </c>
      <c r="M100" s="15">
        <f t="shared" si="78"/>
        <v>0</v>
      </c>
      <c r="N100" s="15">
        <f t="shared" si="81"/>
        <v>0</v>
      </c>
      <c r="O100" s="15">
        <f t="shared" si="61"/>
        <v>0</v>
      </c>
      <c r="P100" s="15">
        <f t="shared" si="62"/>
        <v>0</v>
      </c>
      <c r="Q100" s="15">
        <f t="shared" si="79"/>
        <v>0</v>
      </c>
      <c r="R100" s="15">
        <f t="shared" si="80"/>
        <v>0</v>
      </c>
    </row>
    <row r="101" spans="1:18" x14ac:dyDescent="0.3">
      <c r="A101" s="39">
        <f t="shared" si="63"/>
        <v>88</v>
      </c>
      <c r="B101" s="50" t="s">
        <v>114</v>
      </c>
      <c r="C101" s="74">
        <v>0.46</v>
      </c>
      <c r="D101" s="11"/>
      <c r="E101" s="64"/>
      <c r="F101" s="15">
        <f>+ROUND((E101/31*D101),0)</f>
        <v>0</v>
      </c>
      <c r="G101" s="15">
        <f t="shared" ref="G101:G108" si="82">+ROUND((F101*C101),0)</f>
        <v>0</v>
      </c>
      <c r="H101" s="15">
        <f t="shared" si="58"/>
        <v>0</v>
      </c>
      <c r="I101" s="15">
        <f t="shared" ref="I101:I108" si="83">+F101+G101+H101</f>
        <v>0</v>
      </c>
      <c r="J101" s="15">
        <f t="shared" ref="J101:J108" si="84">+ROUND(((F101+G101)*0.14),0)</f>
        <v>0</v>
      </c>
      <c r="K101" s="64"/>
      <c r="L101" s="15">
        <f>+ROUND((K101/31*D101),0)</f>
        <v>0</v>
      </c>
      <c r="M101" s="15">
        <f t="shared" si="78"/>
        <v>0</v>
      </c>
      <c r="N101" s="15">
        <f t="shared" si="81"/>
        <v>0</v>
      </c>
      <c r="O101" s="15">
        <f t="shared" ref="O101:O108" si="85">+L101+M101+N101</f>
        <v>0</v>
      </c>
      <c r="P101" s="15">
        <f t="shared" ref="P101:P108" si="86">+ROUND(((L101+M101)*0.14),0)</f>
        <v>0</v>
      </c>
      <c r="Q101" s="15">
        <f t="shared" si="79"/>
        <v>0</v>
      </c>
      <c r="R101" s="15">
        <f t="shared" si="80"/>
        <v>0</v>
      </c>
    </row>
    <row r="102" spans="1:18" x14ac:dyDescent="0.3">
      <c r="A102" s="39">
        <f t="shared" si="63"/>
        <v>89</v>
      </c>
      <c r="B102" s="51" t="s">
        <v>115</v>
      </c>
      <c r="C102" s="75">
        <v>0.46</v>
      </c>
      <c r="D102" s="11"/>
      <c r="E102" s="64"/>
      <c r="F102" s="15">
        <f>+ROUND((E102/31*D102),0)</f>
        <v>0</v>
      </c>
      <c r="G102" s="15">
        <f t="shared" si="82"/>
        <v>0</v>
      </c>
      <c r="H102" s="15">
        <f t="shared" si="58"/>
        <v>0</v>
      </c>
      <c r="I102" s="15">
        <f t="shared" si="83"/>
        <v>0</v>
      </c>
      <c r="J102" s="15">
        <f t="shared" si="84"/>
        <v>0</v>
      </c>
      <c r="K102" s="64"/>
      <c r="L102" s="15">
        <f>+ROUND((K102/31*D102),0)</f>
        <v>0</v>
      </c>
      <c r="M102" s="15">
        <f t="shared" si="78"/>
        <v>0</v>
      </c>
      <c r="N102" s="15">
        <f t="shared" si="81"/>
        <v>0</v>
      </c>
      <c r="O102" s="15">
        <f t="shared" si="85"/>
        <v>0</v>
      </c>
      <c r="P102" s="15">
        <f t="shared" si="86"/>
        <v>0</v>
      </c>
      <c r="Q102" s="15">
        <f t="shared" si="79"/>
        <v>0</v>
      </c>
      <c r="R102" s="15">
        <f t="shared" si="80"/>
        <v>0</v>
      </c>
    </row>
    <row r="103" spans="1:18" x14ac:dyDescent="0.3">
      <c r="A103" s="39">
        <f t="shared" si="63"/>
        <v>90</v>
      </c>
      <c r="B103" s="51" t="s">
        <v>116</v>
      </c>
      <c r="C103" s="75">
        <v>0.46</v>
      </c>
      <c r="D103" s="11"/>
      <c r="E103" s="64"/>
      <c r="F103" s="15">
        <f>+ROUND((E103/30*D103),0)</f>
        <v>0</v>
      </c>
      <c r="G103" s="15">
        <f t="shared" si="82"/>
        <v>0</v>
      </c>
      <c r="H103" s="15">
        <f t="shared" si="58"/>
        <v>0</v>
      </c>
      <c r="I103" s="15">
        <f t="shared" si="83"/>
        <v>0</v>
      </c>
      <c r="J103" s="15">
        <f t="shared" si="84"/>
        <v>0</v>
      </c>
      <c r="K103" s="64"/>
      <c r="L103" s="15">
        <f>+ROUND((K103/30*D103),0)</f>
        <v>0</v>
      </c>
      <c r="M103" s="15">
        <f t="shared" si="78"/>
        <v>0</v>
      </c>
      <c r="N103" s="15">
        <f t="shared" si="81"/>
        <v>0</v>
      </c>
      <c r="O103" s="15">
        <f t="shared" si="85"/>
        <v>0</v>
      </c>
      <c r="P103" s="15">
        <f t="shared" si="86"/>
        <v>0</v>
      </c>
      <c r="Q103" s="15">
        <f t="shared" si="79"/>
        <v>0</v>
      </c>
      <c r="R103" s="15">
        <f t="shared" si="80"/>
        <v>0</v>
      </c>
    </row>
    <row r="104" spans="1:18" x14ac:dyDescent="0.3">
      <c r="A104" s="39">
        <f t="shared" si="63"/>
        <v>91</v>
      </c>
      <c r="B104" s="51" t="s">
        <v>117</v>
      </c>
      <c r="C104" s="75">
        <v>0.46</v>
      </c>
      <c r="D104" s="11"/>
      <c r="E104" s="64"/>
      <c r="F104" s="15">
        <f>+ROUND((E104/31*D104),0)</f>
        <v>0</v>
      </c>
      <c r="G104" s="15">
        <f t="shared" si="82"/>
        <v>0</v>
      </c>
      <c r="H104" s="15">
        <f t="shared" si="58"/>
        <v>0</v>
      </c>
      <c r="I104" s="15">
        <f t="shared" si="83"/>
        <v>0</v>
      </c>
      <c r="J104" s="15">
        <f t="shared" si="84"/>
        <v>0</v>
      </c>
      <c r="K104" s="64"/>
      <c r="L104" s="15">
        <f>+ROUND((K104/31*D104),0)</f>
        <v>0</v>
      </c>
      <c r="M104" s="15">
        <f t="shared" si="78"/>
        <v>0</v>
      </c>
      <c r="N104" s="15">
        <f t="shared" si="81"/>
        <v>0</v>
      </c>
      <c r="O104" s="15">
        <f t="shared" si="85"/>
        <v>0</v>
      </c>
      <c r="P104" s="15">
        <f t="shared" si="86"/>
        <v>0</v>
      </c>
      <c r="Q104" s="15">
        <f t="shared" si="79"/>
        <v>0</v>
      </c>
      <c r="R104" s="15">
        <f t="shared" si="80"/>
        <v>0</v>
      </c>
    </row>
    <row r="105" spans="1:18" x14ac:dyDescent="0.3">
      <c r="A105" s="39">
        <f t="shared" si="63"/>
        <v>92</v>
      </c>
      <c r="B105" s="51" t="s">
        <v>118</v>
      </c>
      <c r="C105" s="75">
        <v>0.46</v>
      </c>
      <c r="D105" s="11"/>
      <c r="E105" s="64"/>
      <c r="F105" s="15">
        <f t="shared" ref="F105" si="87">+ROUND((E105/30*D105),0)</f>
        <v>0</v>
      </c>
      <c r="G105" s="15">
        <f t="shared" si="82"/>
        <v>0</v>
      </c>
      <c r="H105" s="15">
        <f t="shared" si="58"/>
        <v>0</v>
      </c>
      <c r="I105" s="15">
        <f t="shared" si="83"/>
        <v>0</v>
      </c>
      <c r="J105" s="15">
        <f t="shared" si="84"/>
        <v>0</v>
      </c>
      <c r="K105" s="64"/>
      <c r="L105" s="15">
        <f>+ROUND((K105/30*D105),0)</f>
        <v>0</v>
      </c>
      <c r="M105" s="15">
        <f t="shared" si="78"/>
        <v>0</v>
      </c>
      <c r="N105" s="15">
        <f t="shared" si="81"/>
        <v>0</v>
      </c>
      <c r="O105" s="15">
        <f t="shared" si="85"/>
        <v>0</v>
      </c>
      <c r="P105" s="15">
        <f t="shared" si="86"/>
        <v>0</v>
      </c>
      <c r="Q105" s="15">
        <f t="shared" si="79"/>
        <v>0</v>
      </c>
      <c r="R105" s="15">
        <f t="shared" si="80"/>
        <v>0</v>
      </c>
    </row>
    <row r="106" spans="1:18" x14ac:dyDescent="0.3">
      <c r="A106" s="39">
        <f t="shared" si="63"/>
        <v>93</v>
      </c>
      <c r="B106" s="70" t="s">
        <v>119</v>
      </c>
      <c r="C106" s="75">
        <v>0.46</v>
      </c>
      <c r="D106" s="11"/>
      <c r="E106" s="64"/>
      <c r="F106" s="15">
        <f>+ROUND((E106/31*D106),0)</f>
        <v>0</v>
      </c>
      <c r="G106" s="15">
        <f t="shared" si="82"/>
        <v>0</v>
      </c>
      <c r="H106" s="15">
        <f t="shared" si="58"/>
        <v>0</v>
      </c>
      <c r="I106" s="15">
        <f t="shared" si="83"/>
        <v>0</v>
      </c>
      <c r="J106" s="15">
        <f t="shared" si="84"/>
        <v>0</v>
      </c>
      <c r="K106" s="64"/>
      <c r="L106" s="15">
        <f>+ROUND((K106/31*D106),0)</f>
        <v>0</v>
      </c>
      <c r="M106" s="15">
        <f t="shared" si="78"/>
        <v>0</v>
      </c>
      <c r="N106" s="15">
        <f t="shared" si="81"/>
        <v>0</v>
      </c>
      <c r="O106" s="15">
        <f t="shared" si="85"/>
        <v>0</v>
      </c>
      <c r="P106" s="15">
        <f t="shared" si="86"/>
        <v>0</v>
      </c>
      <c r="Q106" s="15">
        <f t="shared" si="79"/>
        <v>0</v>
      </c>
      <c r="R106" s="15">
        <f t="shared" si="80"/>
        <v>0</v>
      </c>
    </row>
    <row r="107" spans="1:18" x14ac:dyDescent="0.3">
      <c r="A107" s="39">
        <f t="shared" si="63"/>
        <v>94</v>
      </c>
      <c r="B107" s="50" t="s">
        <v>120</v>
      </c>
      <c r="C107" s="76">
        <v>0.5</v>
      </c>
      <c r="D107" s="11"/>
      <c r="E107" s="64"/>
      <c r="F107" s="15">
        <f>+ROUND((E107/31*D107),0)</f>
        <v>0</v>
      </c>
      <c r="G107" s="15">
        <f t="shared" si="82"/>
        <v>0</v>
      </c>
      <c r="H107" s="15">
        <f t="shared" si="58"/>
        <v>0</v>
      </c>
      <c r="I107" s="15">
        <f t="shared" si="83"/>
        <v>0</v>
      </c>
      <c r="J107" s="15">
        <f t="shared" si="84"/>
        <v>0</v>
      </c>
      <c r="K107" s="64"/>
      <c r="L107" s="15">
        <f>+ROUND((K107/31*D107),0)</f>
        <v>0</v>
      </c>
      <c r="M107" s="15">
        <f t="shared" si="78"/>
        <v>0</v>
      </c>
      <c r="N107" s="15">
        <f t="shared" si="81"/>
        <v>0</v>
      </c>
      <c r="O107" s="15">
        <f t="shared" si="85"/>
        <v>0</v>
      </c>
      <c r="P107" s="15">
        <f t="shared" si="86"/>
        <v>0</v>
      </c>
      <c r="Q107" s="15">
        <f t="shared" si="79"/>
        <v>0</v>
      </c>
      <c r="R107" s="15">
        <f t="shared" si="80"/>
        <v>0</v>
      </c>
    </row>
    <row r="108" spans="1:18" x14ac:dyDescent="0.3">
      <c r="A108" s="39">
        <f t="shared" si="63"/>
        <v>95</v>
      </c>
      <c r="B108" s="51" t="s">
        <v>121</v>
      </c>
      <c r="C108" s="73">
        <v>0.5</v>
      </c>
      <c r="D108" s="11"/>
      <c r="E108" s="64"/>
      <c r="F108" s="15">
        <f>+ROUND((E108/28*D108),0)</f>
        <v>0</v>
      </c>
      <c r="G108" s="15">
        <f t="shared" si="82"/>
        <v>0</v>
      </c>
      <c r="H108" s="15">
        <f t="shared" si="58"/>
        <v>0</v>
      </c>
      <c r="I108" s="15">
        <f t="shared" si="83"/>
        <v>0</v>
      </c>
      <c r="J108" s="15">
        <f t="shared" si="84"/>
        <v>0</v>
      </c>
      <c r="K108" s="64"/>
      <c r="L108" s="15">
        <f>+ROUND((K108/28*D108),0)</f>
        <v>0</v>
      </c>
      <c r="M108" s="15">
        <f t="shared" si="78"/>
        <v>0</v>
      </c>
      <c r="N108" s="15">
        <f t="shared" si="81"/>
        <v>0</v>
      </c>
      <c r="O108" s="15">
        <f t="shared" si="85"/>
        <v>0</v>
      </c>
      <c r="P108" s="15">
        <f t="shared" si="86"/>
        <v>0</v>
      </c>
      <c r="Q108" s="15">
        <f t="shared" si="79"/>
        <v>0</v>
      </c>
      <c r="R108" s="15">
        <f t="shared" si="80"/>
        <v>0</v>
      </c>
    </row>
    <row r="109" spans="1:18" x14ac:dyDescent="0.3">
      <c r="A109" s="52"/>
      <c r="B109" s="53" t="s">
        <v>110</v>
      </c>
      <c r="C109" s="49"/>
      <c r="D109" s="3"/>
      <c r="E109" s="68">
        <f>SUM(E98:E108)</f>
        <v>0</v>
      </c>
      <c r="F109" s="5">
        <f t="shared" ref="F109:R109" si="88">SUM(F98:F108)</f>
        <v>0</v>
      </c>
      <c r="G109" s="5">
        <f t="shared" si="88"/>
        <v>0</v>
      </c>
      <c r="H109" s="5">
        <f t="shared" si="88"/>
        <v>0</v>
      </c>
      <c r="I109" s="5">
        <f t="shared" si="88"/>
        <v>0</v>
      </c>
      <c r="J109" s="5">
        <f t="shared" si="88"/>
        <v>0</v>
      </c>
      <c r="K109" s="68">
        <f t="shared" si="88"/>
        <v>0</v>
      </c>
      <c r="L109" s="5">
        <f t="shared" si="88"/>
        <v>0</v>
      </c>
      <c r="M109" s="5">
        <f t="shared" si="88"/>
        <v>0</v>
      </c>
      <c r="N109" s="5">
        <f t="shared" si="88"/>
        <v>0</v>
      </c>
      <c r="O109" s="5">
        <f t="shared" si="88"/>
        <v>0</v>
      </c>
      <c r="P109" s="5">
        <f t="shared" si="88"/>
        <v>0</v>
      </c>
      <c r="Q109" s="5">
        <f t="shared" si="88"/>
        <v>0</v>
      </c>
      <c r="R109" s="5">
        <f t="shared" si="88"/>
        <v>0</v>
      </c>
    </row>
    <row r="110" spans="1:18" x14ac:dyDescent="0.3">
      <c r="A110" s="39">
        <f>+A108+1</f>
        <v>96</v>
      </c>
      <c r="B110" s="46" t="s">
        <v>126</v>
      </c>
      <c r="C110" s="73">
        <v>0.5</v>
      </c>
      <c r="D110" s="71"/>
      <c r="E110" s="72"/>
      <c r="F110" s="15">
        <f>+ROUND((E110/28*D110),0)</f>
        <v>0</v>
      </c>
      <c r="G110" s="15">
        <f t="shared" ref="G110" si="89">+ROUND((F110*C110),0)</f>
        <v>0</v>
      </c>
      <c r="H110" s="15">
        <f t="shared" ref="H110" si="90">+ROUND((F110*0.08),0)</f>
        <v>0</v>
      </c>
      <c r="I110" s="15">
        <f t="shared" ref="I110" si="91">+F110+G110+H110</f>
        <v>0</v>
      </c>
      <c r="J110" s="15">
        <f t="shared" ref="J110" si="92">+ROUND(((F110+G110)*0.14),0)</f>
        <v>0</v>
      </c>
      <c r="K110" s="64"/>
      <c r="L110" s="15">
        <f t="shared" ref="L110:L120" si="93">+ROUND((K110/28*D110),0)</f>
        <v>0</v>
      </c>
      <c r="M110" s="15">
        <f t="shared" ref="M110:M120" si="94">+ROUND((L110*C110),0)</f>
        <v>0</v>
      </c>
      <c r="N110" s="15">
        <f t="shared" ref="N110:N120" si="95">+ROUND((L110*0.08),0)</f>
        <v>0</v>
      </c>
      <c r="O110" s="15">
        <f t="shared" ref="O110:O120" si="96">+L110+M110+N110</f>
        <v>0</v>
      </c>
      <c r="P110" s="15">
        <f t="shared" ref="P110:P120" si="97">+ROUND(((L110+M110)*0.14),0)</f>
        <v>0</v>
      </c>
      <c r="Q110" s="15">
        <f t="shared" ref="Q110:Q120" si="98">+I110-O110</f>
        <v>0</v>
      </c>
      <c r="R110" s="15">
        <f t="shared" ref="R110:R120" si="99">+J110-P110</f>
        <v>0</v>
      </c>
    </row>
    <row r="111" spans="1:18" x14ac:dyDescent="0.3">
      <c r="A111" s="39">
        <f t="shared" si="63"/>
        <v>97</v>
      </c>
      <c r="B111" s="44" t="s">
        <v>127</v>
      </c>
      <c r="C111" s="73">
        <v>0.5</v>
      </c>
      <c r="D111" s="71"/>
      <c r="E111" s="72"/>
      <c r="F111" s="15">
        <f t="shared" ref="F111:F120" si="100">+ROUND((E111/28*D111),0)</f>
        <v>0</v>
      </c>
      <c r="G111" s="15">
        <f t="shared" ref="G111:G120" si="101">+ROUND((F111*C111),0)</f>
        <v>0</v>
      </c>
      <c r="H111" s="15">
        <f t="shared" ref="H111:H120" si="102">+ROUND((F111*0.08),0)</f>
        <v>0</v>
      </c>
      <c r="I111" s="15">
        <f t="shared" ref="I111:I120" si="103">+F111+G111+H111</f>
        <v>0</v>
      </c>
      <c r="J111" s="15">
        <f t="shared" ref="J111:J120" si="104">+ROUND(((F111+G111)*0.14),0)</f>
        <v>0</v>
      </c>
      <c r="K111" s="64"/>
      <c r="L111" s="15">
        <f t="shared" si="93"/>
        <v>0</v>
      </c>
      <c r="M111" s="15">
        <f t="shared" si="94"/>
        <v>0</v>
      </c>
      <c r="N111" s="15">
        <f t="shared" si="95"/>
        <v>0</v>
      </c>
      <c r="O111" s="15">
        <f t="shared" si="96"/>
        <v>0</v>
      </c>
      <c r="P111" s="15">
        <f t="shared" si="97"/>
        <v>0</v>
      </c>
      <c r="Q111" s="15">
        <f t="shared" si="98"/>
        <v>0</v>
      </c>
      <c r="R111" s="15">
        <f t="shared" si="99"/>
        <v>0</v>
      </c>
    </row>
    <row r="112" spans="1:18" x14ac:dyDescent="0.3">
      <c r="A112" s="39">
        <f t="shared" si="63"/>
        <v>98</v>
      </c>
      <c r="B112" s="70" t="s">
        <v>128</v>
      </c>
      <c r="C112" s="73">
        <v>0.5</v>
      </c>
      <c r="D112" s="71"/>
      <c r="E112" s="72"/>
      <c r="F112" s="15">
        <f t="shared" si="100"/>
        <v>0</v>
      </c>
      <c r="G112" s="15">
        <f t="shared" si="101"/>
        <v>0</v>
      </c>
      <c r="H112" s="15">
        <f t="shared" si="102"/>
        <v>0</v>
      </c>
      <c r="I112" s="15">
        <f t="shared" si="103"/>
        <v>0</v>
      </c>
      <c r="J112" s="15">
        <f t="shared" si="104"/>
        <v>0</v>
      </c>
      <c r="K112" s="64"/>
      <c r="L112" s="15">
        <f t="shared" si="93"/>
        <v>0</v>
      </c>
      <c r="M112" s="15">
        <f t="shared" si="94"/>
        <v>0</v>
      </c>
      <c r="N112" s="15">
        <f t="shared" si="95"/>
        <v>0</v>
      </c>
      <c r="O112" s="15">
        <f t="shared" si="96"/>
        <v>0</v>
      </c>
      <c r="P112" s="15">
        <f t="shared" si="97"/>
        <v>0</v>
      </c>
      <c r="Q112" s="15">
        <f t="shared" si="98"/>
        <v>0</v>
      </c>
      <c r="R112" s="15">
        <f t="shared" si="99"/>
        <v>0</v>
      </c>
    </row>
    <row r="113" spans="1:18" x14ac:dyDescent="0.3">
      <c r="A113" s="39">
        <f t="shared" si="63"/>
        <v>99</v>
      </c>
      <c r="B113" s="50" t="s">
        <v>129</v>
      </c>
      <c r="C113" s="41">
        <v>0.53</v>
      </c>
      <c r="D113" s="71"/>
      <c r="E113" s="72"/>
      <c r="F113" s="15">
        <f t="shared" si="100"/>
        <v>0</v>
      </c>
      <c r="G113" s="15">
        <f t="shared" si="101"/>
        <v>0</v>
      </c>
      <c r="H113" s="15">
        <f t="shared" si="102"/>
        <v>0</v>
      </c>
      <c r="I113" s="15">
        <f t="shared" si="103"/>
        <v>0</v>
      </c>
      <c r="J113" s="15">
        <f t="shared" si="104"/>
        <v>0</v>
      </c>
      <c r="K113" s="64"/>
      <c r="L113" s="15">
        <f t="shared" si="93"/>
        <v>0</v>
      </c>
      <c r="M113" s="15">
        <f t="shared" si="94"/>
        <v>0</v>
      </c>
      <c r="N113" s="15">
        <f t="shared" si="95"/>
        <v>0</v>
      </c>
      <c r="O113" s="15">
        <f t="shared" si="96"/>
        <v>0</v>
      </c>
      <c r="P113" s="15">
        <f t="shared" si="97"/>
        <v>0</v>
      </c>
      <c r="Q113" s="15">
        <f t="shared" si="98"/>
        <v>0</v>
      </c>
      <c r="R113" s="15">
        <f t="shared" si="99"/>
        <v>0</v>
      </c>
    </row>
    <row r="114" spans="1:18" x14ac:dyDescent="0.3">
      <c r="A114" s="39">
        <f t="shared" si="63"/>
        <v>100</v>
      </c>
      <c r="B114" s="51" t="s">
        <v>130</v>
      </c>
      <c r="C114" s="45">
        <v>0.53</v>
      </c>
      <c r="D114" s="71"/>
      <c r="E114" s="72"/>
      <c r="F114" s="15">
        <f t="shared" si="100"/>
        <v>0</v>
      </c>
      <c r="G114" s="15">
        <f t="shared" si="101"/>
        <v>0</v>
      </c>
      <c r="H114" s="15">
        <f t="shared" si="102"/>
        <v>0</v>
      </c>
      <c r="I114" s="15">
        <f t="shared" si="103"/>
        <v>0</v>
      </c>
      <c r="J114" s="15">
        <f t="shared" si="104"/>
        <v>0</v>
      </c>
      <c r="K114" s="64"/>
      <c r="L114" s="15">
        <f t="shared" si="93"/>
        <v>0</v>
      </c>
      <c r="M114" s="15">
        <f t="shared" si="94"/>
        <v>0</v>
      </c>
      <c r="N114" s="15">
        <f t="shared" si="95"/>
        <v>0</v>
      </c>
      <c r="O114" s="15">
        <f t="shared" si="96"/>
        <v>0</v>
      </c>
      <c r="P114" s="15">
        <f t="shared" si="97"/>
        <v>0</v>
      </c>
      <c r="Q114" s="15">
        <f t="shared" si="98"/>
        <v>0</v>
      </c>
      <c r="R114" s="15">
        <f t="shared" si="99"/>
        <v>0</v>
      </c>
    </row>
    <row r="115" spans="1:18" x14ac:dyDescent="0.3">
      <c r="A115" s="39">
        <f t="shared" si="63"/>
        <v>101</v>
      </c>
      <c r="B115" s="51" t="s">
        <v>131</v>
      </c>
      <c r="C115" s="45">
        <v>0.53</v>
      </c>
      <c r="D115" s="71"/>
      <c r="E115" s="72"/>
      <c r="F115" s="15">
        <f t="shared" si="100"/>
        <v>0</v>
      </c>
      <c r="G115" s="15">
        <f t="shared" si="101"/>
        <v>0</v>
      </c>
      <c r="H115" s="15">
        <f t="shared" si="102"/>
        <v>0</v>
      </c>
      <c r="I115" s="15">
        <f t="shared" si="103"/>
        <v>0</v>
      </c>
      <c r="J115" s="15">
        <f t="shared" si="104"/>
        <v>0</v>
      </c>
      <c r="K115" s="64"/>
      <c r="L115" s="15">
        <f t="shared" si="93"/>
        <v>0</v>
      </c>
      <c r="M115" s="15">
        <f t="shared" si="94"/>
        <v>0</v>
      </c>
      <c r="N115" s="15">
        <f t="shared" si="95"/>
        <v>0</v>
      </c>
      <c r="O115" s="15">
        <f t="shared" si="96"/>
        <v>0</v>
      </c>
      <c r="P115" s="15">
        <f t="shared" si="97"/>
        <v>0</v>
      </c>
      <c r="Q115" s="15">
        <f t="shared" si="98"/>
        <v>0</v>
      </c>
      <c r="R115" s="15">
        <f t="shared" si="99"/>
        <v>0</v>
      </c>
    </row>
    <row r="116" spans="1:18" x14ac:dyDescent="0.3">
      <c r="A116" s="39">
        <f t="shared" si="63"/>
        <v>102</v>
      </c>
      <c r="B116" s="51" t="s">
        <v>132</v>
      </c>
      <c r="C116" s="45">
        <v>0.53</v>
      </c>
      <c r="D116" s="71"/>
      <c r="E116" s="72"/>
      <c r="F116" s="15">
        <f t="shared" si="100"/>
        <v>0</v>
      </c>
      <c r="G116" s="15">
        <f t="shared" si="101"/>
        <v>0</v>
      </c>
      <c r="H116" s="15">
        <f t="shared" si="102"/>
        <v>0</v>
      </c>
      <c r="I116" s="15">
        <f t="shared" si="103"/>
        <v>0</v>
      </c>
      <c r="J116" s="15">
        <f t="shared" si="104"/>
        <v>0</v>
      </c>
      <c r="K116" s="64"/>
      <c r="L116" s="15">
        <f t="shared" si="93"/>
        <v>0</v>
      </c>
      <c r="M116" s="15">
        <f t="shared" si="94"/>
        <v>0</v>
      </c>
      <c r="N116" s="15">
        <f t="shared" si="95"/>
        <v>0</v>
      </c>
      <c r="O116" s="15">
        <f t="shared" si="96"/>
        <v>0</v>
      </c>
      <c r="P116" s="15">
        <f t="shared" si="97"/>
        <v>0</v>
      </c>
      <c r="Q116" s="15">
        <f t="shared" si="98"/>
        <v>0</v>
      </c>
      <c r="R116" s="15">
        <f t="shared" si="99"/>
        <v>0</v>
      </c>
    </row>
    <row r="117" spans="1:18" x14ac:dyDescent="0.3">
      <c r="A117" s="39">
        <f t="shared" si="63"/>
        <v>103</v>
      </c>
      <c r="B117" s="51" t="s">
        <v>133</v>
      </c>
      <c r="C117" s="45">
        <v>0.53</v>
      </c>
      <c r="D117" s="71"/>
      <c r="E117" s="72"/>
      <c r="F117" s="15">
        <f t="shared" si="100"/>
        <v>0</v>
      </c>
      <c r="G117" s="15">
        <f t="shared" si="101"/>
        <v>0</v>
      </c>
      <c r="H117" s="15">
        <f t="shared" si="102"/>
        <v>0</v>
      </c>
      <c r="I117" s="15">
        <f t="shared" si="103"/>
        <v>0</v>
      </c>
      <c r="J117" s="15">
        <f t="shared" si="104"/>
        <v>0</v>
      </c>
      <c r="K117" s="64"/>
      <c r="L117" s="15">
        <f t="shared" si="93"/>
        <v>0</v>
      </c>
      <c r="M117" s="15">
        <f t="shared" si="94"/>
        <v>0</v>
      </c>
      <c r="N117" s="15">
        <f t="shared" si="95"/>
        <v>0</v>
      </c>
      <c r="O117" s="15">
        <f t="shared" si="96"/>
        <v>0</v>
      </c>
      <c r="P117" s="15">
        <f t="shared" si="97"/>
        <v>0</v>
      </c>
      <c r="Q117" s="15">
        <f t="shared" si="98"/>
        <v>0</v>
      </c>
      <c r="R117" s="15">
        <f t="shared" si="99"/>
        <v>0</v>
      </c>
    </row>
    <row r="118" spans="1:18" x14ac:dyDescent="0.3">
      <c r="A118" s="39">
        <f t="shared" si="63"/>
        <v>104</v>
      </c>
      <c r="B118" s="70" t="s">
        <v>134</v>
      </c>
      <c r="C118" s="45">
        <v>0.53</v>
      </c>
      <c r="D118" s="71"/>
      <c r="E118" s="72"/>
      <c r="F118" s="15">
        <f t="shared" si="100"/>
        <v>0</v>
      </c>
      <c r="G118" s="15">
        <f t="shared" si="101"/>
        <v>0</v>
      </c>
      <c r="H118" s="15">
        <f t="shared" si="102"/>
        <v>0</v>
      </c>
      <c r="I118" s="15">
        <f t="shared" si="103"/>
        <v>0</v>
      </c>
      <c r="J118" s="15">
        <f t="shared" si="104"/>
        <v>0</v>
      </c>
      <c r="K118" s="64"/>
      <c r="L118" s="15">
        <f t="shared" si="93"/>
        <v>0</v>
      </c>
      <c r="M118" s="15">
        <f t="shared" si="94"/>
        <v>0</v>
      </c>
      <c r="N118" s="15">
        <f t="shared" si="95"/>
        <v>0</v>
      </c>
      <c r="O118" s="15">
        <f t="shared" si="96"/>
        <v>0</v>
      </c>
      <c r="P118" s="15">
        <f t="shared" si="97"/>
        <v>0</v>
      </c>
      <c r="Q118" s="15">
        <f t="shared" si="98"/>
        <v>0</v>
      </c>
      <c r="R118" s="15">
        <f t="shared" si="99"/>
        <v>0</v>
      </c>
    </row>
    <row r="119" spans="1:18" x14ac:dyDescent="0.3">
      <c r="A119" s="39">
        <f t="shared" si="63"/>
        <v>105</v>
      </c>
      <c r="B119" s="50" t="s">
        <v>135</v>
      </c>
      <c r="C119" s="41">
        <v>0.55000000000000004</v>
      </c>
      <c r="D119" s="71"/>
      <c r="E119" s="72"/>
      <c r="F119" s="15">
        <f t="shared" si="100"/>
        <v>0</v>
      </c>
      <c r="G119" s="15">
        <f t="shared" si="101"/>
        <v>0</v>
      </c>
      <c r="H119" s="15">
        <f t="shared" si="102"/>
        <v>0</v>
      </c>
      <c r="I119" s="15">
        <f t="shared" si="103"/>
        <v>0</v>
      </c>
      <c r="J119" s="15">
        <f t="shared" si="104"/>
        <v>0</v>
      </c>
      <c r="K119" s="64"/>
      <c r="L119" s="15">
        <f t="shared" si="93"/>
        <v>0</v>
      </c>
      <c r="M119" s="15">
        <f t="shared" si="94"/>
        <v>0</v>
      </c>
      <c r="N119" s="15">
        <f t="shared" si="95"/>
        <v>0</v>
      </c>
      <c r="O119" s="15">
        <f t="shared" si="96"/>
        <v>0</v>
      </c>
      <c r="P119" s="15">
        <f t="shared" si="97"/>
        <v>0</v>
      </c>
      <c r="Q119" s="15">
        <f t="shared" si="98"/>
        <v>0</v>
      </c>
      <c r="R119" s="15">
        <f t="shared" si="99"/>
        <v>0</v>
      </c>
    </row>
    <row r="120" spans="1:18" x14ac:dyDescent="0.3">
      <c r="A120" s="39">
        <f t="shared" si="63"/>
        <v>106</v>
      </c>
      <c r="B120" s="51" t="s">
        <v>136</v>
      </c>
      <c r="C120" s="45">
        <v>0.55000000000000004</v>
      </c>
      <c r="D120" s="71"/>
      <c r="E120" s="72"/>
      <c r="F120" s="15">
        <f t="shared" si="100"/>
        <v>0</v>
      </c>
      <c r="G120" s="15">
        <f t="shared" si="101"/>
        <v>0</v>
      </c>
      <c r="H120" s="15">
        <f t="shared" si="102"/>
        <v>0</v>
      </c>
      <c r="I120" s="15">
        <f t="shared" si="103"/>
        <v>0</v>
      </c>
      <c r="J120" s="15">
        <f t="shared" si="104"/>
        <v>0</v>
      </c>
      <c r="K120" s="64"/>
      <c r="L120" s="15">
        <f t="shared" si="93"/>
        <v>0</v>
      </c>
      <c r="M120" s="15">
        <f t="shared" si="94"/>
        <v>0</v>
      </c>
      <c r="N120" s="15">
        <f t="shared" si="95"/>
        <v>0</v>
      </c>
      <c r="O120" s="15">
        <f t="shared" si="96"/>
        <v>0</v>
      </c>
      <c r="P120" s="15">
        <f t="shared" si="97"/>
        <v>0</v>
      </c>
      <c r="Q120" s="15">
        <f t="shared" si="98"/>
        <v>0</v>
      </c>
      <c r="R120" s="15">
        <f t="shared" si="99"/>
        <v>0</v>
      </c>
    </row>
    <row r="121" spans="1:18" x14ac:dyDescent="0.3">
      <c r="A121" s="52"/>
      <c r="B121" s="53" t="s">
        <v>110</v>
      </c>
      <c r="C121" s="49"/>
      <c r="D121" s="3"/>
      <c r="E121" s="68">
        <f>SUM(E110:E120)</f>
        <v>0</v>
      </c>
      <c r="F121" s="68">
        <f t="shared" ref="F121:R121" si="105">SUM(F110:F120)</f>
        <v>0</v>
      </c>
      <c r="G121" s="68">
        <f t="shared" si="105"/>
        <v>0</v>
      </c>
      <c r="H121" s="68">
        <f t="shared" si="105"/>
        <v>0</v>
      </c>
      <c r="I121" s="68">
        <f t="shared" si="105"/>
        <v>0</v>
      </c>
      <c r="J121" s="68">
        <f t="shared" si="105"/>
        <v>0</v>
      </c>
      <c r="K121" s="68">
        <f t="shared" si="105"/>
        <v>0</v>
      </c>
      <c r="L121" s="68">
        <f t="shared" si="105"/>
        <v>0</v>
      </c>
      <c r="M121" s="68">
        <f t="shared" si="105"/>
        <v>0</v>
      </c>
      <c r="N121" s="68">
        <f t="shared" si="105"/>
        <v>0</v>
      </c>
      <c r="O121" s="68">
        <f t="shared" si="105"/>
        <v>0</v>
      </c>
      <c r="P121" s="68">
        <f t="shared" si="105"/>
        <v>0</v>
      </c>
      <c r="Q121" s="68">
        <f t="shared" si="105"/>
        <v>0</v>
      </c>
      <c r="R121" s="68">
        <f t="shared" si="105"/>
        <v>0</v>
      </c>
    </row>
    <row r="122" spans="1:18" x14ac:dyDescent="0.3">
      <c r="A122" s="54"/>
      <c r="B122" s="90" t="s">
        <v>111</v>
      </c>
      <c r="C122" s="90"/>
      <c r="D122" s="12"/>
      <c r="E122" s="13">
        <f>+E109+E97+E84+E71+E58+E45+E32+E19+E121</f>
        <v>0</v>
      </c>
      <c r="F122" s="13">
        <f t="shared" ref="F122:R122" si="106">+F109+F97+F84+F71+F58+F45+F32+F19+F121</f>
        <v>0</v>
      </c>
      <c r="G122" s="13">
        <f t="shared" si="106"/>
        <v>0</v>
      </c>
      <c r="H122" s="13">
        <f t="shared" si="106"/>
        <v>0</v>
      </c>
      <c r="I122" s="13">
        <f t="shared" si="106"/>
        <v>0</v>
      </c>
      <c r="J122" s="13">
        <f t="shared" si="106"/>
        <v>0</v>
      </c>
      <c r="K122" s="13">
        <f t="shared" si="106"/>
        <v>0</v>
      </c>
      <c r="L122" s="13">
        <f t="shared" si="106"/>
        <v>0</v>
      </c>
      <c r="M122" s="13">
        <f t="shared" si="106"/>
        <v>0</v>
      </c>
      <c r="N122" s="13">
        <f t="shared" si="106"/>
        <v>0</v>
      </c>
      <c r="O122" s="13">
        <f t="shared" si="106"/>
        <v>0</v>
      </c>
      <c r="P122" s="13">
        <f t="shared" si="106"/>
        <v>0</v>
      </c>
      <c r="Q122" s="13">
        <f t="shared" si="106"/>
        <v>0</v>
      </c>
      <c r="R122" s="13">
        <f t="shared" si="106"/>
        <v>0</v>
      </c>
    </row>
    <row r="123" spans="1:18" x14ac:dyDescent="0.3">
      <c r="A123" s="90" t="s">
        <v>122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>
        <f>+Q122+R122</f>
        <v>0</v>
      </c>
      <c r="R123" s="92"/>
    </row>
    <row r="124" spans="1:18" s="55" customFormat="1" ht="14.4" x14ac:dyDescent="0.3">
      <c r="B124" s="56" t="s">
        <v>34</v>
      </c>
      <c r="C124" s="56" t="s">
        <v>123</v>
      </c>
      <c r="D124" s="56"/>
    </row>
    <row r="125" spans="1:18" s="55" customFormat="1" ht="14.4" x14ac:dyDescent="0.3">
      <c r="C125" s="55" t="s">
        <v>108</v>
      </c>
      <c r="P125" s="57" t="s">
        <v>35</v>
      </c>
      <c r="Q125" s="57"/>
    </row>
    <row r="126" spans="1:18" s="55" customFormat="1" ht="15" customHeight="1" x14ac:dyDescent="0.3">
      <c r="C126" s="55" t="s">
        <v>139</v>
      </c>
      <c r="P126" s="104" t="s">
        <v>109</v>
      </c>
      <c r="Q126" s="104"/>
    </row>
    <row r="127" spans="1:18" x14ac:dyDescent="0.3">
      <c r="C127" s="55"/>
      <c r="D127" s="55"/>
      <c r="E127" s="55"/>
      <c r="F127" s="55"/>
      <c r="G127" s="55"/>
      <c r="H127" s="55"/>
      <c r="I127" s="55"/>
      <c r="J127" s="55"/>
      <c r="K127" s="55"/>
    </row>
  </sheetData>
  <mergeCells count="15">
    <mergeCell ref="P126:Q126"/>
    <mergeCell ref="A4:A5"/>
    <mergeCell ref="B4:B5"/>
    <mergeCell ref="D4:D5"/>
    <mergeCell ref="C4:C5"/>
    <mergeCell ref="A1:R1"/>
    <mergeCell ref="Q4:Q5"/>
    <mergeCell ref="B122:C122"/>
    <mergeCell ref="A123:P123"/>
    <mergeCell ref="Q123:R123"/>
    <mergeCell ref="R4:R5"/>
    <mergeCell ref="F4:J4"/>
    <mergeCell ref="L4:P4"/>
    <mergeCell ref="E4:E5"/>
    <mergeCell ref="Q2:R2"/>
  </mergeCells>
  <pageMargins left="0.70866141732283505" right="0.70866141732283505" top="0.74803149606299202" bottom="0.74803149606299202" header="0.31496062992126" footer="0.31496062992126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view="pageBreakPreview" zoomScaleSheetLayoutView="100" workbookViewId="0">
      <pane xSplit="2" ySplit="6" topLeftCell="C106" activePane="bottomRight" state="frozen"/>
      <selection pane="topRight" activeCell="C1" sqref="C1"/>
      <selection pane="bottomLeft" activeCell="A7" sqref="A7"/>
      <selection pane="bottomRight" activeCell="M106" sqref="M106"/>
    </sheetView>
  </sheetViews>
  <sheetFormatPr defaultColWidth="9.109375" defaultRowHeight="15.6" x14ac:dyDescent="0.3"/>
  <cols>
    <col min="1" max="1" width="4.109375" style="22" customWidth="1"/>
    <col min="2" max="2" width="9.6640625" style="22" customWidth="1"/>
    <col min="3" max="3" width="5.44140625" style="22" customWidth="1"/>
    <col min="4" max="4" width="5.109375" style="22" customWidth="1"/>
    <col min="5" max="5" width="10" style="22" customWidth="1"/>
    <col min="6" max="6" width="10.6640625" style="22" customWidth="1"/>
    <col min="7" max="7" width="9.44140625" style="22" customWidth="1"/>
    <col min="8" max="8" width="10.5546875" style="22" customWidth="1"/>
    <col min="9" max="9" width="11.109375" style="22" customWidth="1"/>
    <col min="10" max="10" width="11.44140625" style="22" customWidth="1"/>
    <col min="11" max="11" width="11.33203125" style="22" customWidth="1"/>
    <col min="12" max="12" width="10" style="22" customWidth="1"/>
    <col min="13" max="14" width="10.44140625" style="22" customWidth="1"/>
    <col min="15" max="15" width="14.33203125" style="22" customWidth="1"/>
    <col min="16" max="16384" width="9.109375" style="22"/>
  </cols>
  <sheetData>
    <row r="1" spans="1:15" s="21" customFormat="1" ht="40.5" customHeight="1" x14ac:dyDescent="0.3">
      <c r="A1" s="87" t="s">
        <v>144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x14ac:dyDescent="0.3">
      <c r="B2" s="23" t="s">
        <v>104</v>
      </c>
      <c r="F2" s="58"/>
      <c r="G2" s="59"/>
      <c r="H2" s="59"/>
      <c r="I2" s="60"/>
      <c r="J2" s="77"/>
      <c r="K2" s="77"/>
      <c r="L2" s="78"/>
      <c r="M2" s="78"/>
      <c r="N2" s="78"/>
      <c r="O2" s="82" t="s">
        <v>140</v>
      </c>
    </row>
    <row r="3" spans="1:15" ht="15" customHeight="1" thickBot="1" x14ac:dyDescent="0.35">
      <c r="B3" s="23" t="s">
        <v>105</v>
      </c>
      <c r="F3" s="61"/>
      <c r="G3" s="62"/>
      <c r="H3" s="62"/>
      <c r="I3" s="63"/>
      <c r="L3" s="77" t="s">
        <v>138</v>
      </c>
      <c r="M3" s="24"/>
      <c r="N3" s="25"/>
    </row>
    <row r="4" spans="1:15" s="26" customFormat="1" ht="13.5" customHeight="1" thickBot="1" x14ac:dyDescent="0.35">
      <c r="A4" s="89" t="s">
        <v>96</v>
      </c>
      <c r="B4" s="105" t="s">
        <v>0</v>
      </c>
      <c r="C4" s="105" t="s">
        <v>2</v>
      </c>
      <c r="D4" s="106" t="s">
        <v>98</v>
      </c>
      <c r="E4" s="101" t="s">
        <v>124</v>
      </c>
      <c r="F4" s="95" t="s">
        <v>106</v>
      </c>
      <c r="G4" s="96"/>
      <c r="H4" s="96"/>
      <c r="I4" s="96"/>
      <c r="J4" s="19"/>
      <c r="K4" s="98" t="s">
        <v>107</v>
      </c>
      <c r="L4" s="99"/>
      <c r="M4" s="99"/>
      <c r="N4" s="99"/>
      <c r="O4" s="88" t="s">
        <v>112</v>
      </c>
    </row>
    <row r="5" spans="1:15" s="26" customFormat="1" ht="24" customHeight="1" x14ac:dyDescent="0.3">
      <c r="A5" s="89"/>
      <c r="B5" s="105"/>
      <c r="C5" s="105"/>
      <c r="D5" s="107"/>
      <c r="E5" s="102"/>
      <c r="F5" s="27" t="s">
        <v>99</v>
      </c>
      <c r="G5" s="27" t="s">
        <v>1</v>
      </c>
      <c r="H5" s="27" t="s">
        <v>3</v>
      </c>
      <c r="I5" s="81" t="s">
        <v>102</v>
      </c>
      <c r="J5" s="20" t="s">
        <v>124</v>
      </c>
      <c r="K5" s="27" t="s">
        <v>97</v>
      </c>
      <c r="L5" s="27" t="s">
        <v>1</v>
      </c>
      <c r="M5" s="27" t="s">
        <v>3</v>
      </c>
      <c r="N5" s="81" t="s">
        <v>103</v>
      </c>
      <c r="O5" s="89"/>
    </row>
    <row r="6" spans="1:15" s="38" customFormat="1" ht="12" customHeight="1" x14ac:dyDescent="0.3">
      <c r="A6" s="29">
        <v>1</v>
      </c>
      <c r="B6" s="30">
        <v>2</v>
      </c>
      <c r="C6" s="31">
        <v>3</v>
      </c>
      <c r="D6" s="17">
        <v>4</v>
      </c>
      <c r="E6" s="18">
        <v>5</v>
      </c>
      <c r="F6" s="32">
        <v>6</v>
      </c>
      <c r="G6" s="31">
        <v>7</v>
      </c>
      <c r="H6" s="31">
        <v>8</v>
      </c>
      <c r="I6" s="33" t="s">
        <v>93</v>
      </c>
      <c r="J6" s="18">
        <v>10</v>
      </c>
      <c r="K6" s="32">
        <v>11</v>
      </c>
      <c r="L6" s="31">
        <v>12</v>
      </c>
      <c r="M6" s="31">
        <v>13</v>
      </c>
      <c r="N6" s="35" t="s">
        <v>141</v>
      </c>
      <c r="O6" s="37">
        <v>15</v>
      </c>
    </row>
    <row r="7" spans="1:15" x14ac:dyDescent="0.3">
      <c r="A7" s="39">
        <v>1</v>
      </c>
      <c r="B7" s="40" t="s">
        <v>4</v>
      </c>
      <c r="C7" s="41">
        <v>0</v>
      </c>
      <c r="D7" s="11">
        <v>30</v>
      </c>
      <c r="E7" s="64">
        <v>10000</v>
      </c>
      <c r="F7" s="14">
        <f>+ROUND((E7/30*D7),0)</f>
        <v>10000</v>
      </c>
      <c r="G7" s="15">
        <f>+ROUND((F7*C7),0)</f>
        <v>0</v>
      </c>
      <c r="H7" s="15">
        <f>+ROUND((F7*0.08),0)</f>
        <v>800</v>
      </c>
      <c r="I7" s="42">
        <f>+F7+G7+H7</f>
        <v>10800</v>
      </c>
      <c r="J7" s="64">
        <v>10000</v>
      </c>
      <c r="K7" s="14">
        <f>+ROUND((J7/30*D7),0)</f>
        <v>10000</v>
      </c>
      <c r="L7" s="15">
        <f t="shared" ref="L7:L18" si="0">+ROUND((K7*C7),0)</f>
        <v>0</v>
      </c>
      <c r="M7" s="15">
        <f>+ROUND((K7*0.08),0)</f>
        <v>800</v>
      </c>
      <c r="N7" s="42">
        <f>+K7+L7+M7</f>
        <v>10800</v>
      </c>
      <c r="O7" s="15">
        <f t="shared" ref="O7:O18" si="1">+I7-N7</f>
        <v>0</v>
      </c>
    </row>
    <row r="8" spans="1:15" x14ac:dyDescent="0.3">
      <c r="A8" s="39">
        <f>+A7+1</f>
        <v>2</v>
      </c>
      <c r="B8" s="44" t="s">
        <v>5</v>
      </c>
      <c r="C8" s="45">
        <v>0</v>
      </c>
      <c r="D8" s="11">
        <v>31</v>
      </c>
      <c r="E8" s="64">
        <v>10000</v>
      </c>
      <c r="F8" s="14">
        <f>+ROUND((E8/31*D8),0)</f>
        <v>10000</v>
      </c>
      <c r="G8" s="15">
        <f t="shared" ref="G8:G72" si="2">+ROUND((F8*C8),0)</f>
        <v>0</v>
      </c>
      <c r="H8" s="15">
        <f>+ROUND((F8*0.08),0)</f>
        <v>800</v>
      </c>
      <c r="I8" s="42">
        <f t="shared" ref="I8:I72" si="3">+F8+G8+H8</f>
        <v>10800</v>
      </c>
      <c r="J8" s="64">
        <v>10000</v>
      </c>
      <c r="K8" s="14">
        <f>+ROUND((J8/31*D8),0)</f>
        <v>10000</v>
      </c>
      <c r="L8" s="15">
        <f t="shared" si="0"/>
        <v>0</v>
      </c>
      <c r="M8" s="15">
        <f t="shared" ref="M8:M18" si="4">+ROUND((K8*0.08),0)</f>
        <v>800</v>
      </c>
      <c r="N8" s="42">
        <f t="shared" ref="N8:N72" si="5">+K8+L8+M8</f>
        <v>10800</v>
      </c>
      <c r="O8" s="15">
        <f t="shared" si="1"/>
        <v>0</v>
      </c>
    </row>
    <row r="9" spans="1:15" x14ac:dyDescent="0.3">
      <c r="A9" s="39">
        <f t="shared" ref="A9:A70" si="6">+A8+1</f>
        <v>3</v>
      </c>
      <c r="B9" s="46" t="s">
        <v>6</v>
      </c>
      <c r="C9" s="45">
        <v>0</v>
      </c>
      <c r="D9" s="11">
        <v>30</v>
      </c>
      <c r="E9" s="64">
        <v>10000</v>
      </c>
      <c r="F9" s="14">
        <f>+ROUND((E9/30*D9),0)</f>
        <v>10000</v>
      </c>
      <c r="G9" s="15">
        <f t="shared" si="2"/>
        <v>0</v>
      </c>
      <c r="H9" s="15">
        <f t="shared" ref="H9:H18" si="7">+ROUND((F9*0.08),0)</f>
        <v>800</v>
      </c>
      <c r="I9" s="42">
        <f t="shared" si="3"/>
        <v>10800</v>
      </c>
      <c r="J9" s="64">
        <v>10000</v>
      </c>
      <c r="K9" s="14">
        <f>+ROUND((J9/30*D9),0)</f>
        <v>10000</v>
      </c>
      <c r="L9" s="15">
        <f t="shared" si="0"/>
        <v>0</v>
      </c>
      <c r="M9" s="15">
        <f t="shared" si="4"/>
        <v>800</v>
      </c>
      <c r="N9" s="42">
        <f t="shared" si="5"/>
        <v>10800</v>
      </c>
      <c r="O9" s="15">
        <f t="shared" si="1"/>
        <v>0</v>
      </c>
    </row>
    <row r="10" spans="1:15" x14ac:dyDescent="0.3">
      <c r="A10" s="39">
        <f t="shared" si="6"/>
        <v>4</v>
      </c>
      <c r="B10" s="40" t="s">
        <v>7</v>
      </c>
      <c r="C10" s="41">
        <v>0.02</v>
      </c>
      <c r="D10" s="11">
        <v>31</v>
      </c>
      <c r="E10" s="64">
        <v>10000</v>
      </c>
      <c r="F10" s="14">
        <f t="shared" ref="F10:F57" si="8">+ROUND((E10/31*D10),0)</f>
        <v>10000</v>
      </c>
      <c r="G10" s="15">
        <f t="shared" si="2"/>
        <v>200</v>
      </c>
      <c r="H10" s="15">
        <f>+ROUND((F10*0.08),0)</f>
        <v>800</v>
      </c>
      <c r="I10" s="42">
        <f t="shared" si="3"/>
        <v>11000</v>
      </c>
      <c r="J10" s="64">
        <v>10000</v>
      </c>
      <c r="K10" s="14">
        <f>+ROUND((J10/31*D10),0)</f>
        <v>10000</v>
      </c>
      <c r="L10" s="15">
        <f t="shared" si="0"/>
        <v>200</v>
      </c>
      <c r="M10" s="15">
        <f t="shared" si="4"/>
        <v>800</v>
      </c>
      <c r="N10" s="42">
        <f t="shared" si="5"/>
        <v>11000</v>
      </c>
      <c r="O10" s="15">
        <f t="shared" si="1"/>
        <v>0</v>
      </c>
    </row>
    <row r="11" spans="1:15" x14ac:dyDescent="0.3">
      <c r="A11" s="39">
        <f t="shared" si="6"/>
        <v>5</v>
      </c>
      <c r="B11" s="44" t="s">
        <v>8</v>
      </c>
      <c r="C11" s="45">
        <v>0.02</v>
      </c>
      <c r="D11" s="11">
        <v>31</v>
      </c>
      <c r="E11" s="64">
        <v>10000</v>
      </c>
      <c r="F11" s="14">
        <f t="shared" si="8"/>
        <v>10000</v>
      </c>
      <c r="G11" s="15">
        <f t="shared" si="2"/>
        <v>200</v>
      </c>
      <c r="H11" s="15">
        <f t="shared" si="7"/>
        <v>800</v>
      </c>
      <c r="I11" s="42">
        <f t="shared" si="3"/>
        <v>11000</v>
      </c>
      <c r="J11" s="64">
        <v>10000</v>
      </c>
      <c r="K11" s="14">
        <f>+ROUND((J11/31*D11),0)</f>
        <v>10000</v>
      </c>
      <c r="L11" s="15">
        <f t="shared" si="0"/>
        <v>200</v>
      </c>
      <c r="M11" s="15">
        <f t="shared" si="4"/>
        <v>800</v>
      </c>
      <c r="N11" s="42">
        <f t="shared" si="5"/>
        <v>11000</v>
      </c>
      <c r="O11" s="15">
        <f t="shared" si="1"/>
        <v>0</v>
      </c>
    </row>
    <row r="12" spans="1:15" x14ac:dyDescent="0.3">
      <c r="A12" s="39">
        <f t="shared" si="6"/>
        <v>6</v>
      </c>
      <c r="B12" s="44" t="s">
        <v>9</v>
      </c>
      <c r="C12" s="45">
        <v>0.02</v>
      </c>
      <c r="D12" s="11">
        <v>30</v>
      </c>
      <c r="E12" s="64">
        <v>10000</v>
      </c>
      <c r="F12" s="14">
        <f>+ROUND((E12/30*D12),0)</f>
        <v>10000</v>
      </c>
      <c r="G12" s="15">
        <f t="shared" si="2"/>
        <v>200</v>
      </c>
      <c r="H12" s="15">
        <f t="shared" si="7"/>
        <v>800</v>
      </c>
      <c r="I12" s="42">
        <f t="shared" si="3"/>
        <v>11000</v>
      </c>
      <c r="J12" s="64">
        <v>10000</v>
      </c>
      <c r="K12" s="14">
        <f>+ROUND((J12/30*D12),0)</f>
        <v>10000</v>
      </c>
      <c r="L12" s="15">
        <f t="shared" si="0"/>
        <v>200</v>
      </c>
      <c r="M12" s="15">
        <f t="shared" si="4"/>
        <v>800</v>
      </c>
      <c r="N12" s="42">
        <f t="shared" si="5"/>
        <v>11000</v>
      </c>
      <c r="O12" s="15">
        <f t="shared" si="1"/>
        <v>0</v>
      </c>
    </row>
    <row r="13" spans="1:15" x14ac:dyDescent="0.3">
      <c r="A13" s="39">
        <f t="shared" si="6"/>
        <v>7</v>
      </c>
      <c r="B13" s="44" t="s">
        <v>10</v>
      </c>
      <c r="C13" s="45">
        <v>0.02</v>
      </c>
      <c r="D13" s="11">
        <v>31</v>
      </c>
      <c r="E13" s="64">
        <v>10000</v>
      </c>
      <c r="F13" s="14">
        <f t="shared" si="8"/>
        <v>10000</v>
      </c>
      <c r="G13" s="15">
        <f t="shared" si="2"/>
        <v>200</v>
      </c>
      <c r="H13" s="15">
        <f t="shared" si="7"/>
        <v>800</v>
      </c>
      <c r="I13" s="42">
        <f t="shared" si="3"/>
        <v>11000</v>
      </c>
      <c r="J13" s="64">
        <v>10000</v>
      </c>
      <c r="K13" s="14">
        <f>+ROUND((J13/31*D13),0)</f>
        <v>10000</v>
      </c>
      <c r="L13" s="15">
        <f t="shared" si="0"/>
        <v>200</v>
      </c>
      <c r="M13" s="15">
        <f t="shared" si="4"/>
        <v>800</v>
      </c>
      <c r="N13" s="42">
        <f t="shared" si="5"/>
        <v>11000</v>
      </c>
      <c r="O13" s="15">
        <f t="shared" si="1"/>
        <v>0</v>
      </c>
    </row>
    <row r="14" spans="1:15" x14ac:dyDescent="0.3">
      <c r="A14" s="39">
        <f t="shared" si="6"/>
        <v>8</v>
      </c>
      <c r="B14" s="44" t="s">
        <v>11</v>
      </c>
      <c r="C14" s="45">
        <v>0.02</v>
      </c>
      <c r="D14" s="11">
        <v>30</v>
      </c>
      <c r="E14" s="64">
        <v>10000</v>
      </c>
      <c r="F14" s="14">
        <f>+ROUND((E14/30*D14),0)</f>
        <v>10000</v>
      </c>
      <c r="G14" s="15">
        <f t="shared" si="2"/>
        <v>200</v>
      </c>
      <c r="H14" s="15">
        <f t="shared" si="7"/>
        <v>800</v>
      </c>
      <c r="I14" s="42">
        <f t="shared" si="3"/>
        <v>11000</v>
      </c>
      <c r="J14" s="64">
        <v>10000</v>
      </c>
      <c r="K14" s="14">
        <f>+ROUND((J14/30*D14),0)</f>
        <v>10000</v>
      </c>
      <c r="L14" s="15">
        <f t="shared" si="0"/>
        <v>200</v>
      </c>
      <c r="M14" s="15">
        <f t="shared" si="4"/>
        <v>800</v>
      </c>
      <c r="N14" s="42">
        <f t="shared" si="5"/>
        <v>11000</v>
      </c>
      <c r="O14" s="15">
        <f t="shared" si="1"/>
        <v>0</v>
      </c>
    </row>
    <row r="15" spans="1:15" x14ac:dyDescent="0.3">
      <c r="A15" s="39">
        <f t="shared" si="6"/>
        <v>9</v>
      </c>
      <c r="B15" s="44" t="s">
        <v>12</v>
      </c>
      <c r="C15" s="45">
        <v>0.02</v>
      </c>
      <c r="D15" s="11">
        <v>31</v>
      </c>
      <c r="E15" s="64">
        <v>10000</v>
      </c>
      <c r="F15" s="14">
        <f t="shared" si="8"/>
        <v>10000</v>
      </c>
      <c r="G15" s="15">
        <f t="shared" si="2"/>
        <v>200</v>
      </c>
      <c r="H15" s="15">
        <f t="shared" si="7"/>
        <v>800</v>
      </c>
      <c r="I15" s="42">
        <f t="shared" si="3"/>
        <v>11000</v>
      </c>
      <c r="J15" s="64">
        <v>10000</v>
      </c>
      <c r="K15" s="14">
        <f>+ROUND((J15/31*D15),0)</f>
        <v>10000</v>
      </c>
      <c r="L15" s="15">
        <f t="shared" si="0"/>
        <v>200</v>
      </c>
      <c r="M15" s="15">
        <f t="shared" si="4"/>
        <v>800</v>
      </c>
      <c r="N15" s="42">
        <f t="shared" si="5"/>
        <v>11000</v>
      </c>
      <c r="O15" s="15">
        <f t="shared" si="1"/>
        <v>0</v>
      </c>
    </row>
    <row r="16" spans="1:15" x14ac:dyDescent="0.3">
      <c r="A16" s="39">
        <f t="shared" si="6"/>
        <v>10</v>
      </c>
      <c r="B16" s="40" t="s">
        <v>13</v>
      </c>
      <c r="C16" s="41">
        <v>0.04</v>
      </c>
      <c r="D16" s="11">
        <v>31</v>
      </c>
      <c r="E16" s="64">
        <v>10000</v>
      </c>
      <c r="F16" s="14">
        <f>+ROUND((E16/31*D16),0)</f>
        <v>10000</v>
      </c>
      <c r="G16" s="15">
        <f t="shared" si="2"/>
        <v>400</v>
      </c>
      <c r="H16" s="15">
        <f t="shared" si="7"/>
        <v>800</v>
      </c>
      <c r="I16" s="42">
        <f t="shared" si="3"/>
        <v>11200</v>
      </c>
      <c r="J16" s="64">
        <v>10000</v>
      </c>
      <c r="K16" s="14">
        <f>+ROUND((J16/31*D16),0)</f>
        <v>10000</v>
      </c>
      <c r="L16" s="15">
        <f t="shared" si="0"/>
        <v>400</v>
      </c>
      <c r="M16" s="15">
        <f t="shared" si="4"/>
        <v>800</v>
      </c>
      <c r="N16" s="42">
        <f t="shared" si="5"/>
        <v>11200</v>
      </c>
      <c r="O16" s="15">
        <f t="shared" si="1"/>
        <v>0</v>
      </c>
    </row>
    <row r="17" spans="1:15" x14ac:dyDescent="0.3">
      <c r="A17" s="39">
        <f t="shared" si="6"/>
        <v>11</v>
      </c>
      <c r="B17" s="44" t="s">
        <v>14</v>
      </c>
      <c r="C17" s="45">
        <v>0.04</v>
      </c>
      <c r="D17" s="11">
        <v>28</v>
      </c>
      <c r="E17" s="64">
        <v>10000</v>
      </c>
      <c r="F17" s="14">
        <f>+ROUND((E17/28*D17),0)</f>
        <v>10000</v>
      </c>
      <c r="G17" s="15">
        <f t="shared" si="2"/>
        <v>400</v>
      </c>
      <c r="H17" s="15">
        <f t="shared" si="7"/>
        <v>800</v>
      </c>
      <c r="I17" s="42">
        <f t="shared" si="3"/>
        <v>11200</v>
      </c>
      <c r="J17" s="64">
        <v>10000</v>
      </c>
      <c r="K17" s="14">
        <f>+ROUND((J17/28*D17),0)</f>
        <v>10000</v>
      </c>
      <c r="L17" s="15">
        <f t="shared" si="0"/>
        <v>400</v>
      </c>
      <c r="M17" s="15">
        <f t="shared" si="4"/>
        <v>800</v>
      </c>
      <c r="N17" s="42">
        <f t="shared" si="5"/>
        <v>11200</v>
      </c>
      <c r="O17" s="15">
        <f t="shared" si="1"/>
        <v>0</v>
      </c>
    </row>
    <row r="18" spans="1:15" x14ac:dyDescent="0.3">
      <c r="A18" s="39">
        <f t="shared" si="6"/>
        <v>12</v>
      </c>
      <c r="B18" s="46" t="s">
        <v>17</v>
      </c>
      <c r="C18" s="45">
        <v>0.04</v>
      </c>
      <c r="D18" s="11">
        <v>31</v>
      </c>
      <c r="E18" s="64">
        <v>10000</v>
      </c>
      <c r="F18" s="14">
        <f t="shared" si="8"/>
        <v>10000</v>
      </c>
      <c r="G18" s="15">
        <f t="shared" si="2"/>
        <v>400</v>
      </c>
      <c r="H18" s="15">
        <f t="shared" si="7"/>
        <v>800</v>
      </c>
      <c r="I18" s="42">
        <f t="shared" si="3"/>
        <v>11200</v>
      </c>
      <c r="J18" s="64">
        <v>10000</v>
      </c>
      <c r="K18" s="14">
        <f>+ROUND((J18/31*D18),0)</f>
        <v>10000</v>
      </c>
      <c r="L18" s="15">
        <f t="shared" si="0"/>
        <v>400</v>
      </c>
      <c r="M18" s="15">
        <f t="shared" si="4"/>
        <v>800</v>
      </c>
      <c r="N18" s="42">
        <f t="shared" si="5"/>
        <v>11200</v>
      </c>
      <c r="O18" s="15">
        <f t="shared" si="1"/>
        <v>0</v>
      </c>
    </row>
    <row r="19" spans="1:15" x14ac:dyDescent="0.3">
      <c r="A19" s="47"/>
      <c r="B19" s="48" t="s">
        <v>110</v>
      </c>
      <c r="C19" s="49"/>
      <c r="D19" s="2"/>
      <c r="E19" s="65">
        <f>SUM(E7:E18)</f>
        <v>120000</v>
      </c>
      <c r="F19" s="4">
        <f>SUM(F7:F18)</f>
        <v>120000</v>
      </c>
      <c r="G19" s="4">
        <f t="shared" ref="G19:O19" si="9">SUM(G7:G18)</f>
        <v>2400</v>
      </c>
      <c r="H19" s="4">
        <f>SUM(H7:H18)</f>
        <v>9600</v>
      </c>
      <c r="I19" s="4">
        <f t="shared" si="9"/>
        <v>132000</v>
      </c>
      <c r="J19" s="65">
        <f>SUM(J7:J18)</f>
        <v>120000</v>
      </c>
      <c r="K19" s="4">
        <f t="shared" si="9"/>
        <v>120000</v>
      </c>
      <c r="L19" s="4">
        <f t="shared" si="9"/>
        <v>2400</v>
      </c>
      <c r="M19" s="4">
        <f t="shared" si="9"/>
        <v>9600</v>
      </c>
      <c r="N19" s="4">
        <f t="shared" si="9"/>
        <v>132000</v>
      </c>
      <c r="O19" s="4">
        <f t="shared" si="9"/>
        <v>0</v>
      </c>
    </row>
    <row r="20" spans="1:15" x14ac:dyDescent="0.3">
      <c r="A20" s="39">
        <f>+A18+1</f>
        <v>13</v>
      </c>
      <c r="B20" s="46" t="s">
        <v>16</v>
      </c>
      <c r="C20" s="45">
        <v>0.04</v>
      </c>
      <c r="D20" s="11">
        <v>30</v>
      </c>
      <c r="E20" s="64">
        <v>10000</v>
      </c>
      <c r="F20" s="14">
        <f>+ROUND((E20/30*D20),0)</f>
        <v>10000</v>
      </c>
      <c r="G20" s="15">
        <f t="shared" si="2"/>
        <v>400</v>
      </c>
      <c r="H20" s="15">
        <f>+ROUND((F20*0.08),0)</f>
        <v>800</v>
      </c>
      <c r="I20" s="42">
        <f t="shared" si="3"/>
        <v>11200</v>
      </c>
      <c r="J20" s="11">
        <v>30</v>
      </c>
      <c r="K20" s="64">
        <v>10000</v>
      </c>
      <c r="L20" s="15">
        <f t="shared" ref="L20:L31" si="10">+ROUND((K20*C20),0)</f>
        <v>400</v>
      </c>
      <c r="M20" s="15">
        <f>+ROUND((K20*0.08),0)</f>
        <v>800</v>
      </c>
      <c r="N20" s="42">
        <f t="shared" si="5"/>
        <v>11200</v>
      </c>
      <c r="O20" s="15">
        <f t="shared" ref="O20:O31" si="11">+I20-N20</f>
        <v>0</v>
      </c>
    </row>
    <row r="21" spans="1:15" x14ac:dyDescent="0.3">
      <c r="A21" s="39">
        <f t="shared" si="6"/>
        <v>14</v>
      </c>
      <c r="B21" s="44" t="s">
        <v>15</v>
      </c>
      <c r="C21" s="45">
        <v>0.04</v>
      </c>
      <c r="D21" s="11">
        <v>31</v>
      </c>
      <c r="E21" s="64">
        <v>10000</v>
      </c>
      <c r="F21" s="14">
        <f>+ROUND((E21/31*D21),0)</f>
        <v>10000</v>
      </c>
      <c r="G21" s="15">
        <f t="shared" si="2"/>
        <v>400</v>
      </c>
      <c r="H21" s="15">
        <f t="shared" ref="H21:H31" si="12">+ROUND((F21*0.08),0)</f>
        <v>800</v>
      </c>
      <c r="I21" s="42">
        <f t="shared" si="3"/>
        <v>11200</v>
      </c>
      <c r="J21" s="11">
        <v>31</v>
      </c>
      <c r="K21" s="64">
        <v>10000</v>
      </c>
      <c r="L21" s="15">
        <f t="shared" si="10"/>
        <v>400</v>
      </c>
      <c r="M21" s="15">
        <f t="shared" ref="M21:M31" si="13">+ROUND((K21*0.08),0)</f>
        <v>800</v>
      </c>
      <c r="N21" s="42">
        <f t="shared" si="5"/>
        <v>11200</v>
      </c>
      <c r="O21" s="15">
        <f t="shared" si="11"/>
        <v>0</v>
      </c>
    </row>
    <row r="22" spans="1:15" x14ac:dyDescent="0.3">
      <c r="A22" s="39">
        <f t="shared" si="6"/>
        <v>15</v>
      </c>
      <c r="B22" s="44" t="s">
        <v>18</v>
      </c>
      <c r="C22" s="45">
        <v>0.04</v>
      </c>
      <c r="D22" s="11">
        <v>30</v>
      </c>
      <c r="E22" s="64">
        <v>10000</v>
      </c>
      <c r="F22" s="14">
        <f>+ROUND((E22/30*D22),0)</f>
        <v>10000</v>
      </c>
      <c r="G22" s="15">
        <f t="shared" si="2"/>
        <v>400</v>
      </c>
      <c r="H22" s="15">
        <f t="shared" si="12"/>
        <v>800</v>
      </c>
      <c r="I22" s="42">
        <f t="shared" si="3"/>
        <v>11200</v>
      </c>
      <c r="J22" s="11">
        <v>30</v>
      </c>
      <c r="K22" s="64">
        <v>10000</v>
      </c>
      <c r="L22" s="15">
        <f t="shared" si="10"/>
        <v>400</v>
      </c>
      <c r="M22" s="15">
        <f t="shared" si="13"/>
        <v>800</v>
      </c>
      <c r="N22" s="42">
        <f t="shared" si="5"/>
        <v>11200</v>
      </c>
      <c r="O22" s="15">
        <f t="shared" si="11"/>
        <v>0</v>
      </c>
    </row>
    <row r="23" spans="1:15" x14ac:dyDescent="0.3">
      <c r="A23" s="39">
        <f t="shared" si="6"/>
        <v>16</v>
      </c>
      <c r="B23" s="40" t="s">
        <v>19</v>
      </c>
      <c r="C23" s="41">
        <v>0.05</v>
      </c>
      <c r="D23" s="11">
        <v>31</v>
      </c>
      <c r="E23" s="64">
        <v>10000</v>
      </c>
      <c r="F23" s="14">
        <f>+ROUND((E23/31*D23),0)</f>
        <v>10000</v>
      </c>
      <c r="G23" s="15">
        <f t="shared" si="2"/>
        <v>500</v>
      </c>
      <c r="H23" s="15">
        <f t="shared" si="12"/>
        <v>800</v>
      </c>
      <c r="I23" s="42">
        <f t="shared" si="3"/>
        <v>11300</v>
      </c>
      <c r="J23" s="11">
        <v>31</v>
      </c>
      <c r="K23" s="64">
        <v>10000</v>
      </c>
      <c r="L23" s="15">
        <f t="shared" si="10"/>
        <v>500</v>
      </c>
      <c r="M23" s="15">
        <f t="shared" si="13"/>
        <v>800</v>
      </c>
      <c r="N23" s="42">
        <f t="shared" si="5"/>
        <v>11300</v>
      </c>
      <c r="O23" s="15">
        <f t="shared" si="11"/>
        <v>0</v>
      </c>
    </row>
    <row r="24" spans="1:15" x14ac:dyDescent="0.3">
      <c r="A24" s="39">
        <f t="shared" si="6"/>
        <v>17</v>
      </c>
      <c r="B24" s="44" t="s">
        <v>20</v>
      </c>
      <c r="C24" s="45">
        <v>0.05</v>
      </c>
      <c r="D24" s="11">
        <v>31</v>
      </c>
      <c r="E24" s="64">
        <v>10000</v>
      </c>
      <c r="F24" s="14">
        <f>+ROUND((E24/31*D24),0)</f>
        <v>10000</v>
      </c>
      <c r="G24" s="15">
        <f t="shared" si="2"/>
        <v>500</v>
      </c>
      <c r="H24" s="15">
        <f t="shared" si="12"/>
        <v>800</v>
      </c>
      <c r="I24" s="42">
        <f t="shared" si="3"/>
        <v>11300</v>
      </c>
      <c r="J24" s="11">
        <v>31</v>
      </c>
      <c r="K24" s="64">
        <v>10000</v>
      </c>
      <c r="L24" s="15">
        <f t="shared" si="10"/>
        <v>500</v>
      </c>
      <c r="M24" s="15">
        <f t="shared" si="13"/>
        <v>800</v>
      </c>
      <c r="N24" s="42">
        <f t="shared" si="5"/>
        <v>11300</v>
      </c>
      <c r="O24" s="15">
        <f t="shared" si="11"/>
        <v>0</v>
      </c>
    </row>
    <row r="25" spans="1:15" x14ac:dyDescent="0.3">
      <c r="A25" s="39">
        <f t="shared" si="6"/>
        <v>18</v>
      </c>
      <c r="B25" s="44" t="s">
        <v>21</v>
      </c>
      <c r="C25" s="45">
        <v>0.05</v>
      </c>
      <c r="D25" s="11">
        <v>30</v>
      </c>
      <c r="E25" s="64">
        <v>10000</v>
      </c>
      <c r="F25" s="14">
        <f>+ROUND((E25/30*D25),0)</f>
        <v>10000</v>
      </c>
      <c r="G25" s="15">
        <f t="shared" si="2"/>
        <v>500</v>
      </c>
      <c r="H25" s="15">
        <f t="shared" si="12"/>
        <v>800</v>
      </c>
      <c r="I25" s="42">
        <f t="shared" si="3"/>
        <v>11300</v>
      </c>
      <c r="J25" s="11">
        <v>30</v>
      </c>
      <c r="K25" s="64">
        <v>10000</v>
      </c>
      <c r="L25" s="15">
        <f t="shared" si="10"/>
        <v>500</v>
      </c>
      <c r="M25" s="15">
        <f t="shared" si="13"/>
        <v>800</v>
      </c>
      <c r="N25" s="42">
        <f t="shared" si="5"/>
        <v>11300</v>
      </c>
      <c r="O25" s="15">
        <f t="shared" si="11"/>
        <v>0</v>
      </c>
    </row>
    <row r="26" spans="1:15" x14ac:dyDescent="0.3">
      <c r="A26" s="39">
        <f t="shared" si="6"/>
        <v>19</v>
      </c>
      <c r="B26" s="44" t="s">
        <v>22</v>
      </c>
      <c r="C26" s="45">
        <v>0.05</v>
      </c>
      <c r="D26" s="11">
        <v>31</v>
      </c>
      <c r="E26" s="64">
        <v>10000</v>
      </c>
      <c r="F26" s="14">
        <f t="shared" si="8"/>
        <v>10000</v>
      </c>
      <c r="G26" s="15">
        <f t="shared" si="2"/>
        <v>500</v>
      </c>
      <c r="H26" s="15">
        <f t="shared" si="12"/>
        <v>800</v>
      </c>
      <c r="I26" s="42">
        <f t="shared" si="3"/>
        <v>11300</v>
      </c>
      <c r="J26" s="11">
        <v>31</v>
      </c>
      <c r="K26" s="64">
        <v>10000</v>
      </c>
      <c r="L26" s="15">
        <f t="shared" si="10"/>
        <v>500</v>
      </c>
      <c r="M26" s="15">
        <f t="shared" si="13"/>
        <v>800</v>
      </c>
      <c r="N26" s="42">
        <f t="shared" si="5"/>
        <v>11300</v>
      </c>
      <c r="O26" s="15">
        <f t="shared" si="11"/>
        <v>0</v>
      </c>
    </row>
    <row r="27" spans="1:15" x14ac:dyDescent="0.3">
      <c r="A27" s="39">
        <f t="shared" si="6"/>
        <v>20</v>
      </c>
      <c r="B27" s="44" t="s">
        <v>23</v>
      </c>
      <c r="C27" s="45">
        <v>0.05</v>
      </c>
      <c r="D27" s="11">
        <v>30</v>
      </c>
      <c r="E27" s="64">
        <v>10000</v>
      </c>
      <c r="F27" s="14">
        <f>+ROUND((E27/30*D27),0)</f>
        <v>10000</v>
      </c>
      <c r="G27" s="15">
        <f t="shared" si="2"/>
        <v>500</v>
      </c>
      <c r="H27" s="15">
        <f t="shared" si="12"/>
        <v>800</v>
      </c>
      <c r="I27" s="42">
        <f t="shared" si="3"/>
        <v>11300</v>
      </c>
      <c r="J27" s="11">
        <v>30</v>
      </c>
      <c r="K27" s="64">
        <v>10000</v>
      </c>
      <c r="L27" s="15">
        <f t="shared" si="10"/>
        <v>500</v>
      </c>
      <c r="M27" s="15">
        <f t="shared" si="13"/>
        <v>800</v>
      </c>
      <c r="N27" s="42">
        <f t="shared" si="5"/>
        <v>11300</v>
      </c>
      <c r="O27" s="15">
        <f t="shared" si="11"/>
        <v>0</v>
      </c>
    </row>
    <row r="28" spans="1:15" x14ac:dyDescent="0.3">
      <c r="A28" s="39">
        <f t="shared" si="6"/>
        <v>21</v>
      </c>
      <c r="B28" s="44" t="s">
        <v>24</v>
      </c>
      <c r="C28" s="45">
        <v>0.05</v>
      </c>
      <c r="D28" s="11">
        <v>31</v>
      </c>
      <c r="E28" s="64">
        <v>10000</v>
      </c>
      <c r="F28" s="14">
        <f t="shared" si="8"/>
        <v>10000</v>
      </c>
      <c r="G28" s="15">
        <f t="shared" si="2"/>
        <v>500</v>
      </c>
      <c r="H28" s="15">
        <f t="shared" si="12"/>
        <v>800</v>
      </c>
      <c r="I28" s="42">
        <f t="shared" si="3"/>
        <v>11300</v>
      </c>
      <c r="J28" s="11">
        <v>31</v>
      </c>
      <c r="K28" s="64">
        <v>10000</v>
      </c>
      <c r="L28" s="15">
        <f t="shared" si="10"/>
        <v>500</v>
      </c>
      <c r="M28" s="15">
        <f t="shared" si="13"/>
        <v>800</v>
      </c>
      <c r="N28" s="42">
        <f t="shared" si="5"/>
        <v>11300</v>
      </c>
      <c r="O28" s="15">
        <f t="shared" si="11"/>
        <v>0</v>
      </c>
    </row>
    <row r="29" spans="1:15" x14ac:dyDescent="0.3">
      <c r="A29" s="39">
        <f t="shared" si="6"/>
        <v>22</v>
      </c>
      <c r="B29" s="40" t="s">
        <v>25</v>
      </c>
      <c r="C29" s="41">
        <v>7.0000000000000007E-2</v>
      </c>
      <c r="D29" s="11">
        <v>31</v>
      </c>
      <c r="E29" s="64">
        <v>10000</v>
      </c>
      <c r="F29" s="14">
        <f>+ROUND((E29/31*D29),0)</f>
        <v>10000</v>
      </c>
      <c r="G29" s="15">
        <f t="shared" si="2"/>
        <v>700</v>
      </c>
      <c r="H29" s="15">
        <f t="shared" si="12"/>
        <v>800</v>
      </c>
      <c r="I29" s="42">
        <f t="shared" si="3"/>
        <v>11500</v>
      </c>
      <c r="J29" s="11">
        <v>31</v>
      </c>
      <c r="K29" s="64">
        <v>10000</v>
      </c>
      <c r="L29" s="15">
        <f t="shared" si="10"/>
        <v>700</v>
      </c>
      <c r="M29" s="15">
        <f t="shared" si="13"/>
        <v>800</v>
      </c>
      <c r="N29" s="42">
        <f t="shared" si="5"/>
        <v>11500</v>
      </c>
      <c r="O29" s="15">
        <f t="shared" si="11"/>
        <v>0</v>
      </c>
    </row>
    <row r="30" spans="1:15" x14ac:dyDescent="0.3">
      <c r="A30" s="39">
        <f t="shared" si="6"/>
        <v>23</v>
      </c>
      <c r="B30" s="44" t="s">
        <v>26</v>
      </c>
      <c r="C30" s="45">
        <v>7.0000000000000007E-2</v>
      </c>
      <c r="D30" s="11">
        <v>28</v>
      </c>
      <c r="E30" s="64">
        <v>10000</v>
      </c>
      <c r="F30" s="14">
        <f>+ROUND((E30/28*D30),0)</f>
        <v>10000</v>
      </c>
      <c r="G30" s="15">
        <f t="shared" si="2"/>
        <v>700</v>
      </c>
      <c r="H30" s="15">
        <f t="shared" si="12"/>
        <v>800</v>
      </c>
      <c r="I30" s="42">
        <f t="shared" si="3"/>
        <v>11500</v>
      </c>
      <c r="J30" s="11">
        <v>28</v>
      </c>
      <c r="K30" s="64">
        <v>10000</v>
      </c>
      <c r="L30" s="15">
        <f t="shared" si="10"/>
        <v>700</v>
      </c>
      <c r="M30" s="15">
        <f t="shared" si="13"/>
        <v>800</v>
      </c>
      <c r="N30" s="42">
        <f t="shared" si="5"/>
        <v>11500</v>
      </c>
      <c r="O30" s="15">
        <f t="shared" si="11"/>
        <v>0</v>
      </c>
    </row>
    <row r="31" spans="1:15" x14ac:dyDescent="0.3">
      <c r="A31" s="39">
        <f t="shared" si="6"/>
        <v>24</v>
      </c>
      <c r="B31" s="44" t="s">
        <v>27</v>
      </c>
      <c r="C31" s="45">
        <v>7.0000000000000007E-2</v>
      </c>
      <c r="D31" s="11">
        <v>31</v>
      </c>
      <c r="E31" s="64">
        <v>10000</v>
      </c>
      <c r="F31" s="14">
        <f t="shared" si="8"/>
        <v>10000</v>
      </c>
      <c r="G31" s="15">
        <f t="shared" si="2"/>
        <v>700</v>
      </c>
      <c r="H31" s="15">
        <f t="shared" si="12"/>
        <v>800</v>
      </c>
      <c r="I31" s="42">
        <f t="shared" si="3"/>
        <v>11500</v>
      </c>
      <c r="J31" s="11">
        <v>31</v>
      </c>
      <c r="K31" s="64">
        <v>10000</v>
      </c>
      <c r="L31" s="15">
        <f t="shared" si="10"/>
        <v>700</v>
      </c>
      <c r="M31" s="15">
        <f t="shared" si="13"/>
        <v>800</v>
      </c>
      <c r="N31" s="42">
        <f t="shared" si="5"/>
        <v>11500</v>
      </c>
      <c r="O31" s="15">
        <f t="shared" si="11"/>
        <v>0</v>
      </c>
    </row>
    <row r="32" spans="1:15" x14ac:dyDescent="0.3">
      <c r="A32" s="47"/>
      <c r="B32" s="48" t="s">
        <v>110</v>
      </c>
      <c r="C32" s="49"/>
      <c r="D32" s="1"/>
      <c r="E32" s="65">
        <f>SUM(E20:E31)</f>
        <v>120000</v>
      </c>
      <c r="F32" s="4">
        <f t="shared" ref="F32:O32" si="14">SUM(F20:F31)</f>
        <v>120000</v>
      </c>
      <c r="G32" s="4">
        <f t="shared" si="14"/>
        <v>6300</v>
      </c>
      <c r="H32" s="4">
        <f t="shared" si="14"/>
        <v>9600</v>
      </c>
      <c r="I32" s="4">
        <f t="shared" si="14"/>
        <v>135900</v>
      </c>
      <c r="J32" s="65">
        <f>SUM(J20:J31)</f>
        <v>365</v>
      </c>
      <c r="K32" s="4">
        <f t="shared" si="14"/>
        <v>120000</v>
      </c>
      <c r="L32" s="4">
        <f t="shared" si="14"/>
        <v>6300</v>
      </c>
      <c r="M32" s="4">
        <f t="shared" si="14"/>
        <v>9600</v>
      </c>
      <c r="N32" s="4">
        <f t="shared" si="14"/>
        <v>135900</v>
      </c>
      <c r="O32" s="10">
        <f t="shared" si="14"/>
        <v>0</v>
      </c>
    </row>
    <row r="33" spans="1:15" x14ac:dyDescent="0.3">
      <c r="A33" s="39">
        <f>+A31+1</f>
        <v>25</v>
      </c>
      <c r="B33" s="46" t="s">
        <v>28</v>
      </c>
      <c r="C33" s="45">
        <v>7.0000000000000007E-2</v>
      </c>
      <c r="D33" s="11">
        <v>30</v>
      </c>
      <c r="E33" s="64">
        <v>10000</v>
      </c>
      <c r="F33" s="14">
        <f>+ROUND((E33/30*D33),0)</f>
        <v>10000</v>
      </c>
      <c r="G33" s="15">
        <f t="shared" si="2"/>
        <v>700</v>
      </c>
      <c r="H33" s="15">
        <f t="shared" ref="H33:H96" si="15">+ROUND((F33*0.08),0)</f>
        <v>800</v>
      </c>
      <c r="I33" s="42">
        <f t="shared" si="3"/>
        <v>11500</v>
      </c>
      <c r="J33" s="11">
        <v>30</v>
      </c>
      <c r="K33" s="64">
        <v>10000</v>
      </c>
      <c r="L33" s="15">
        <f t="shared" ref="L33:L44" si="16">+ROUND((K33*C33),0)</f>
        <v>700</v>
      </c>
      <c r="M33" s="15">
        <f>+ROUND((K33*0.08),0)</f>
        <v>800</v>
      </c>
      <c r="N33" s="42">
        <f t="shared" si="5"/>
        <v>11500</v>
      </c>
      <c r="O33" s="15">
        <f t="shared" ref="O33:O44" si="17">+I33-N33</f>
        <v>0</v>
      </c>
    </row>
    <row r="34" spans="1:15" x14ac:dyDescent="0.3">
      <c r="A34" s="39">
        <f t="shared" si="6"/>
        <v>26</v>
      </c>
      <c r="B34" s="44" t="s">
        <v>29</v>
      </c>
      <c r="C34" s="45">
        <v>7.0000000000000007E-2</v>
      </c>
      <c r="D34" s="11">
        <v>31</v>
      </c>
      <c r="E34" s="64">
        <v>10000</v>
      </c>
      <c r="F34" s="14">
        <f>+ROUND((E34/31*D34),0)</f>
        <v>10000</v>
      </c>
      <c r="G34" s="15">
        <f t="shared" si="2"/>
        <v>700</v>
      </c>
      <c r="H34" s="15">
        <f t="shared" si="15"/>
        <v>800</v>
      </c>
      <c r="I34" s="42">
        <f t="shared" si="3"/>
        <v>11500</v>
      </c>
      <c r="J34" s="11">
        <v>31</v>
      </c>
      <c r="K34" s="64">
        <v>10000</v>
      </c>
      <c r="L34" s="15">
        <f t="shared" si="16"/>
        <v>700</v>
      </c>
      <c r="M34" s="15">
        <f t="shared" ref="M34:M44" si="18">+ROUND((K34*0.08),0)</f>
        <v>800</v>
      </c>
      <c r="N34" s="42">
        <f t="shared" si="5"/>
        <v>11500</v>
      </c>
      <c r="O34" s="15">
        <f t="shared" si="17"/>
        <v>0</v>
      </c>
    </row>
    <row r="35" spans="1:15" x14ac:dyDescent="0.3">
      <c r="A35" s="39">
        <f t="shared" si="6"/>
        <v>27</v>
      </c>
      <c r="B35" s="44" t="s">
        <v>30</v>
      </c>
      <c r="C35" s="45">
        <v>7.0000000000000007E-2</v>
      </c>
      <c r="D35" s="11">
        <v>30</v>
      </c>
      <c r="E35" s="64">
        <v>10000</v>
      </c>
      <c r="F35" s="14">
        <f>+ROUND((E35/30*D35),0)</f>
        <v>10000</v>
      </c>
      <c r="G35" s="15">
        <f t="shared" si="2"/>
        <v>700</v>
      </c>
      <c r="H35" s="15">
        <f t="shared" si="15"/>
        <v>800</v>
      </c>
      <c r="I35" s="42">
        <f t="shared" si="3"/>
        <v>11500</v>
      </c>
      <c r="J35" s="11">
        <v>30</v>
      </c>
      <c r="K35" s="64">
        <v>10000</v>
      </c>
      <c r="L35" s="15">
        <f t="shared" si="16"/>
        <v>700</v>
      </c>
      <c r="M35" s="15">
        <f t="shared" si="18"/>
        <v>800</v>
      </c>
      <c r="N35" s="42">
        <f t="shared" si="5"/>
        <v>11500</v>
      </c>
      <c r="O35" s="15">
        <f t="shared" si="17"/>
        <v>0</v>
      </c>
    </row>
    <row r="36" spans="1:15" x14ac:dyDescent="0.3">
      <c r="A36" s="39">
        <f t="shared" si="6"/>
        <v>28</v>
      </c>
      <c r="B36" s="40" t="s">
        <v>31</v>
      </c>
      <c r="C36" s="41">
        <v>0.09</v>
      </c>
      <c r="D36" s="11">
        <v>31</v>
      </c>
      <c r="E36" s="64">
        <v>10000</v>
      </c>
      <c r="F36" s="14">
        <f>+ROUND((E36/31*D36),0)</f>
        <v>10000</v>
      </c>
      <c r="G36" s="15">
        <f t="shared" si="2"/>
        <v>900</v>
      </c>
      <c r="H36" s="15">
        <f t="shared" si="15"/>
        <v>800</v>
      </c>
      <c r="I36" s="42">
        <f t="shared" si="3"/>
        <v>11700</v>
      </c>
      <c r="J36" s="11">
        <v>31</v>
      </c>
      <c r="K36" s="64">
        <v>10000</v>
      </c>
      <c r="L36" s="15">
        <f t="shared" si="16"/>
        <v>900</v>
      </c>
      <c r="M36" s="15">
        <f t="shared" si="18"/>
        <v>800</v>
      </c>
      <c r="N36" s="42">
        <f t="shared" si="5"/>
        <v>11700</v>
      </c>
      <c r="O36" s="15">
        <f t="shared" si="17"/>
        <v>0</v>
      </c>
    </row>
    <row r="37" spans="1:15" x14ac:dyDescent="0.3">
      <c r="A37" s="39">
        <f t="shared" si="6"/>
        <v>29</v>
      </c>
      <c r="B37" s="44" t="s">
        <v>32</v>
      </c>
      <c r="C37" s="45">
        <v>0.09</v>
      </c>
      <c r="D37" s="11">
        <v>31</v>
      </c>
      <c r="E37" s="64">
        <v>10000</v>
      </c>
      <c r="F37" s="14">
        <f>+ROUND((E37/31*D37),0)</f>
        <v>10000</v>
      </c>
      <c r="G37" s="15">
        <f t="shared" si="2"/>
        <v>900</v>
      </c>
      <c r="H37" s="15">
        <f t="shared" si="15"/>
        <v>800</v>
      </c>
      <c r="I37" s="42">
        <f t="shared" si="3"/>
        <v>11700</v>
      </c>
      <c r="J37" s="11">
        <v>31</v>
      </c>
      <c r="K37" s="64">
        <v>10000</v>
      </c>
      <c r="L37" s="15">
        <f t="shared" si="16"/>
        <v>900</v>
      </c>
      <c r="M37" s="15">
        <f t="shared" si="18"/>
        <v>800</v>
      </c>
      <c r="N37" s="42">
        <f t="shared" si="5"/>
        <v>11700</v>
      </c>
      <c r="O37" s="15">
        <f t="shared" si="17"/>
        <v>0</v>
      </c>
    </row>
    <row r="38" spans="1:15" x14ac:dyDescent="0.3">
      <c r="A38" s="39">
        <f t="shared" si="6"/>
        <v>30</v>
      </c>
      <c r="B38" s="44" t="s">
        <v>33</v>
      </c>
      <c r="C38" s="45">
        <v>0.09</v>
      </c>
      <c r="D38" s="11">
        <v>30</v>
      </c>
      <c r="E38" s="64">
        <v>10000</v>
      </c>
      <c r="F38" s="14">
        <f>+ROUND((E38/30*D38),0)</f>
        <v>10000</v>
      </c>
      <c r="G38" s="15">
        <f t="shared" si="2"/>
        <v>900</v>
      </c>
      <c r="H38" s="15">
        <f t="shared" si="15"/>
        <v>800</v>
      </c>
      <c r="I38" s="42">
        <f t="shared" si="3"/>
        <v>11700</v>
      </c>
      <c r="J38" s="11">
        <v>30</v>
      </c>
      <c r="K38" s="64">
        <v>10000</v>
      </c>
      <c r="L38" s="15">
        <f t="shared" si="16"/>
        <v>900</v>
      </c>
      <c r="M38" s="15">
        <f t="shared" si="18"/>
        <v>800</v>
      </c>
      <c r="N38" s="42">
        <f t="shared" si="5"/>
        <v>11700</v>
      </c>
      <c r="O38" s="15">
        <f t="shared" si="17"/>
        <v>0</v>
      </c>
    </row>
    <row r="39" spans="1:15" x14ac:dyDescent="0.3">
      <c r="A39" s="39">
        <f t="shared" si="6"/>
        <v>31</v>
      </c>
      <c r="B39" s="44" t="s">
        <v>36</v>
      </c>
      <c r="C39" s="45">
        <v>0.09</v>
      </c>
      <c r="D39" s="11">
        <v>31</v>
      </c>
      <c r="E39" s="64">
        <v>10000</v>
      </c>
      <c r="F39" s="14">
        <f t="shared" si="8"/>
        <v>10000</v>
      </c>
      <c r="G39" s="15">
        <f t="shared" si="2"/>
        <v>900</v>
      </c>
      <c r="H39" s="15">
        <f t="shared" si="15"/>
        <v>800</v>
      </c>
      <c r="I39" s="42">
        <f t="shared" si="3"/>
        <v>11700</v>
      </c>
      <c r="J39" s="11">
        <v>31</v>
      </c>
      <c r="K39" s="64">
        <v>10000</v>
      </c>
      <c r="L39" s="15">
        <f t="shared" si="16"/>
        <v>900</v>
      </c>
      <c r="M39" s="15">
        <f t="shared" si="18"/>
        <v>800</v>
      </c>
      <c r="N39" s="42">
        <f t="shared" si="5"/>
        <v>11700</v>
      </c>
      <c r="O39" s="15">
        <f t="shared" si="17"/>
        <v>0</v>
      </c>
    </row>
    <row r="40" spans="1:15" x14ac:dyDescent="0.3">
      <c r="A40" s="39">
        <f t="shared" si="6"/>
        <v>32</v>
      </c>
      <c r="B40" s="44" t="s">
        <v>37</v>
      </c>
      <c r="C40" s="45">
        <v>0.09</v>
      </c>
      <c r="D40" s="11">
        <v>30</v>
      </c>
      <c r="E40" s="64">
        <v>10000</v>
      </c>
      <c r="F40" s="14">
        <f>+ROUND((E40/30*D40),0)</f>
        <v>10000</v>
      </c>
      <c r="G40" s="15">
        <f t="shared" si="2"/>
        <v>900</v>
      </c>
      <c r="H40" s="15">
        <f t="shared" si="15"/>
        <v>800</v>
      </c>
      <c r="I40" s="42">
        <f t="shared" si="3"/>
        <v>11700</v>
      </c>
      <c r="J40" s="11">
        <v>30</v>
      </c>
      <c r="K40" s="64">
        <v>10000</v>
      </c>
      <c r="L40" s="15">
        <f t="shared" si="16"/>
        <v>900</v>
      </c>
      <c r="M40" s="15">
        <f t="shared" si="18"/>
        <v>800</v>
      </c>
      <c r="N40" s="42">
        <f t="shared" si="5"/>
        <v>11700</v>
      </c>
      <c r="O40" s="15">
        <f t="shared" si="17"/>
        <v>0</v>
      </c>
    </row>
    <row r="41" spans="1:15" x14ac:dyDescent="0.3">
      <c r="A41" s="39">
        <f t="shared" si="6"/>
        <v>33</v>
      </c>
      <c r="B41" s="44" t="s">
        <v>38</v>
      </c>
      <c r="C41" s="45">
        <v>0.09</v>
      </c>
      <c r="D41" s="11">
        <v>31</v>
      </c>
      <c r="E41" s="64">
        <v>10000</v>
      </c>
      <c r="F41" s="14">
        <f t="shared" si="8"/>
        <v>10000</v>
      </c>
      <c r="G41" s="15">
        <f t="shared" si="2"/>
        <v>900</v>
      </c>
      <c r="H41" s="15">
        <f t="shared" si="15"/>
        <v>800</v>
      </c>
      <c r="I41" s="42">
        <f t="shared" si="3"/>
        <v>11700</v>
      </c>
      <c r="J41" s="11">
        <v>31</v>
      </c>
      <c r="K41" s="64">
        <v>10000</v>
      </c>
      <c r="L41" s="15">
        <f t="shared" si="16"/>
        <v>900</v>
      </c>
      <c r="M41" s="15">
        <f t="shared" si="18"/>
        <v>800</v>
      </c>
      <c r="N41" s="42">
        <f t="shared" si="5"/>
        <v>11700</v>
      </c>
      <c r="O41" s="15">
        <f t="shared" si="17"/>
        <v>0</v>
      </c>
    </row>
    <row r="42" spans="1:15" x14ac:dyDescent="0.3">
      <c r="A42" s="39">
        <f t="shared" si="6"/>
        <v>34</v>
      </c>
      <c r="B42" s="40" t="s">
        <v>39</v>
      </c>
      <c r="C42" s="41">
        <v>0.12</v>
      </c>
      <c r="D42" s="11">
        <v>31</v>
      </c>
      <c r="E42" s="64">
        <v>10000</v>
      </c>
      <c r="F42" s="14">
        <f>+ROUND((E42/31*D42),0)</f>
        <v>10000</v>
      </c>
      <c r="G42" s="15">
        <f t="shared" si="2"/>
        <v>1200</v>
      </c>
      <c r="H42" s="15">
        <f t="shared" si="15"/>
        <v>800</v>
      </c>
      <c r="I42" s="42">
        <f t="shared" si="3"/>
        <v>12000</v>
      </c>
      <c r="J42" s="11">
        <v>31</v>
      </c>
      <c r="K42" s="64">
        <v>10000</v>
      </c>
      <c r="L42" s="15">
        <f t="shared" si="16"/>
        <v>1200</v>
      </c>
      <c r="M42" s="15">
        <f t="shared" si="18"/>
        <v>800</v>
      </c>
      <c r="N42" s="42">
        <f t="shared" si="5"/>
        <v>12000</v>
      </c>
      <c r="O42" s="15">
        <f t="shared" si="17"/>
        <v>0</v>
      </c>
    </row>
    <row r="43" spans="1:15" x14ac:dyDescent="0.3">
      <c r="A43" s="39">
        <f t="shared" si="6"/>
        <v>35</v>
      </c>
      <c r="B43" s="44" t="s">
        <v>40</v>
      </c>
      <c r="C43" s="45">
        <v>0.12</v>
      </c>
      <c r="D43" s="11">
        <v>28</v>
      </c>
      <c r="E43" s="64">
        <v>10000</v>
      </c>
      <c r="F43" s="14">
        <f>+ROUND((E43/28*D43),0)</f>
        <v>10000</v>
      </c>
      <c r="G43" s="15">
        <f t="shared" si="2"/>
        <v>1200</v>
      </c>
      <c r="H43" s="15">
        <f t="shared" si="15"/>
        <v>800</v>
      </c>
      <c r="I43" s="42">
        <f t="shared" si="3"/>
        <v>12000</v>
      </c>
      <c r="J43" s="11">
        <v>28</v>
      </c>
      <c r="K43" s="64">
        <v>10000</v>
      </c>
      <c r="L43" s="15">
        <f t="shared" si="16"/>
        <v>1200</v>
      </c>
      <c r="M43" s="15">
        <f t="shared" si="18"/>
        <v>800</v>
      </c>
      <c r="N43" s="42">
        <f t="shared" si="5"/>
        <v>12000</v>
      </c>
      <c r="O43" s="15">
        <f t="shared" si="17"/>
        <v>0</v>
      </c>
    </row>
    <row r="44" spans="1:15" x14ac:dyDescent="0.3">
      <c r="A44" s="39">
        <f t="shared" si="6"/>
        <v>36</v>
      </c>
      <c r="B44" s="46" t="s">
        <v>41</v>
      </c>
      <c r="C44" s="45">
        <v>0.12</v>
      </c>
      <c r="D44" s="11">
        <v>31</v>
      </c>
      <c r="E44" s="64">
        <v>10000</v>
      </c>
      <c r="F44" s="14">
        <f t="shared" si="8"/>
        <v>10000</v>
      </c>
      <c r="G44" s="15">
        <f t="shared" si="2"/>
        <v>1200</v>
      </c>
      <c r="H44" s="15">
        <f t="shared" si="15"/>
        <v>800</v>
      </c>
      <c r="I44" s="42">
        <f t="shared" si="3"/>
        <v>12000</v>
      </c>
      <c r="J44" s="11">
        <v>31</v>
      </c>
      <c r="K44" s="64">
        <v>10000</v>
      </c>
      <c r="L44" s="15">
        <f t="shared" si="16"/>
        <v>1200</v>
      </c>
      <c r="M44" s="15">
        <f t="shared" si="18"/>
        <v>800</v>
      </c>
      <c r="N44" s="42">
        <f t="shared" si="5"/>
        <v>12000</v>
      </c>
      <c r="O44" s="15">
        <f t="shared" si="17"/>
        <v>0</v>
      </c>
    </row>
    <row r="45" spans="1:15" x14ac:dyDescent="0.3">
      <c r="A45" s="47"/>
      <c r="B45" s="48" t="s">
        <v>110</v>
      </c>
      <c r="C45" s="49"/>
      <c r="D45" s="2"/>
      <c r="E45" s="65">
        <f>SUM(E33:E44)</f>
        <v>120000</v>
      </c>
      <c r="F45" s="4">
        <f t="shared" ref="F45:O45" si="19">SUM(F33:F44)</f>
        <v>120000</v>
      </c>
      <c r="G45" s="4">
        <f t="shared" si="19"/>
        <v>11100</v>
      </c>
      <c r="H45" s="4">
        <f t="shared" si="19"/>
        <v>9600</v>
      </c>
      <c r="I45" s="4">
        <f t="shared" si="19"/>
        <v>140700</v>
      </c>
      <c r="J45" s="65">
        <f>SUM(J33:J44)</f>
        <v>365</v>
      </c>
      <c r="K45" s="4">
        <f t="shared" si="19"/>
        <v>120000</v>
      </c>
      <c r="L45" s="4">
        <f t="shared" si="19"/>
        <v>11100</v>
      </c>
      <c r="M45" s="4">
        <f t="shared" si="19"/>
        <v>9600</v>
      </c>
      <c r="N45" s="4">
        <f t="shared" si="19"/>
        <v>140700</v>
      </c>
      <c r="O45" s="10">
        <f t="shared" si="19"/>
        <v>0</v>
      </c>
    </row>
    <row r="46" spans="1:15" x14ac:dyDescent="0.3">
      <c r="A46" s="39">
        <f>+A44+1</f>
        <v>37</v>
      </c>
      <c r="B46" s="46" t="s">
        <v>42</v>
      </c>
      <c r="C46" s="45">
        <v>0.12</v>
      </c>
      <c r="D46" s="11">
        <v>30</v>
      </c>
      <c r="E46" s="64">
        <v>10000</v>
      </c>
      <c r="F46" s="14">
        <f>+ROUND((E46/30*D46),0)</f>
        <v>10000</v>
      </c>
      <c r="G46" s="15">
        <f t="shared" si="2"/>
        <v>1200</v>
      </c>
      <c r="H46" s="15">
        <f t="shared" si="15"/>
        <v>800</v>
      </c>
      <c r="I46" s="42">
        <f t="shared" si="3"/>
        <v>12000</v>
      </c>
      <c r="J46" s="11">
        <v>30</v>
      </c>
      <c r="K46" s="64">
        <v>10000</v>
      </c>
      <c r="L46" s="15">
        <f t="shared" ref="L46:L57" si="20">+ROUND((K46*C46),0)</f>
        <v>1200</v>
      </c>
      <c r="M46" s="15">
        <f>+ROUND((K46*0.08),0)</f>
        <v>800</v>
      </c>
      <c r="N46" s="42">
        <f t="shared" si="5"/>
        <v>12000</v>
      </c>
      <c r="O46" s="15">
        <f t="shared" ref="O46:O57" si="21">+I46-N46</f>
        <v>0</v>
      </c>
    </row>
    <row r="47" spans="1:15" x14ac:dyDescent="0.3">
      <c r="A47" s="39">
        <f t="shared" si="6"/>
        <v>38</v>
      </c>
      <c r="B47" s="44" t="s">
        <v>43</v>
      </c>
      <c r="C47" s="45">
        <v>0.12</v>
      </c>
      <c r="D47" s="11">
        <v>31</v>
      </c>
      <c r="E47" s="64">
        <v>10000</v>
      </c>
      <c r="F47" s="14">
        <f>+ROUND((E47/31*D47),0)</f>
        <v>10000</v>
      </c>
      <c r="G47" s="15">
        <f t="shared" si="2"/>
        <v>1200</v>
      </c>
      <c r="H47" s="15">
        <f t="shared" si="15"/>
        <v>800</v>
      </c>
      <c r="I47" s="42">
        <f t="shared" si="3"/>
        <v>12000</v>
      </c>
      <c r="J47" s="11">
        <v>31</v>
      </c>
      <c r="K47" s="64">
        <v>10000</v>
      </c>
      <c r="L47" s="15">
        <f t="shared" si="20"/>
        <v>1200</v>
      </c>
      <c r="M47" s="15">
        <f t="shared" ref="M47:M57" si="22">+ROUND((K47*0.08),0)</f>
        <v>800</v>
      </c>
      <c r="N47" s="42">
        <f t="shared" si="5"/>
        <v>12000</v>
      </c>
      <c r="O47" s="15">
        <f t="shared" si="21"/>
        <v>0</v>
      </c>
    </row>
    <row r="48" spans="1:15" x14ac:dyDescent="0.3">
      <c r="A48" s="39">
        <f t="shared" si="6"/>
        <v>39</v>
      </c>
      <c r="B48" s="44" t="s">
        <v>44</v>
      </c>
      <c r="C48" s="45">
        <v>0.12</v>
      </c>
      <c r="D48" s="11">
        <v>30</v>
      </c>
      <c r="E48" s="64">
        <v>10000</v>
      </c>
      <c r="F48" s="14">
        <f>+ROUND((E48/30*D48),0)</f>
        <v>10000</v>
      </c>
      <c r="G48" s="15">
        <f t="shared" si="2"/>
        <v>1200</v>
      </c>
      <c r="H48" s="15">
        <f t="shared" si="15"/>
        <v>800</v>
      </c>
      <c r="I48" s="42">
        <f t="shared" si="3"/>
        <v>12000</v>
      </c>
      <c r="J48" s="11">
        <v>30</v>
      </c>
      <c r="K48" s="64">
        <v>10000</v>
      </c>
      <c r="L48" s="15">
        <f t="shared" si="20"/>
        <v>1200</v>
      </c>
      <c r="M48" s="15">
        <f t="shared" si="22"/>
        <v>800</v>
      </c>
      <c r="N48" s="42">
        <f t="shared" si="5"/>
        <v>12000</v>
      </c>
      <c r="O48" s="15">
        <f t="shared" si="21"/>
        <v>0</v>
      </c>
    </row>
    <row r="49" spans="1:15" x14ac:dyDescent="0.3">
      <c r="A49" s="39">
        <f t="shared" si="6"/>
        <v>40</v>
      </c>
      <c r="B49" s="40" t="s">
        <v>45</v>
      </c>
      <c r="C49" s="41">
        <v>0.17</v>
      </c>
      <c r="D49" s="11">
        <v>31</v>
      </c>
      <c r="E49" s="64">
        <v>10000</v>
      </c>
      <c r="F49" s="14">
        <f>+ROUND((E49/31*D49),0)</f>
        <v>10000</v>
      </c>
      <c r="G49" s="15">
        <f t="shared" si="2"/>
        <v>1700</v>
      </c>
      <c r="H49" s="15">
        <f t="shared" si="15"/>
        <v>800</v>
      </c>
      <c r="I49" s="42">
        <f t="shared" si="3"/>
        <v>12500</v>
      </c>
      <c r="J49" s="11">
        <v>31</v>
      </c>
      <c r="K49" s="64">
        <v>10000</v>
      </c>
      <c r="L49" s="15">
        <f t="shared" si="20"/>
        <v>1700</v>
      </c>
      <c r="M49" s="15">
        <f t="shared" si="22"/>
        <v>800</v>
      </c>
      <c r="N49" s="42">
        <f t="shared" si="5"/>
        <v>12500</v>
      </c>
      <c r="O49" s="15">
        <f t="shared" si="21"/>
        <v>0</v>
      </c>
    </row>
    <row r="50" spans="1:15" x14ac:dyDescent="0.3">
      <c r="A50" s="39">
        <f t="shared" si="6"/>
        <v>41</v>
      </c>
      <c r="B50" s="44" t="s">
        <v>46</v>
      </c>
      <c r="C50" s="45">
        <v>0.17</v>
      </c>
      <c r="D50" s="11">
        <v>31</v>
      </c>
      <c r="E50" s="64">
        <v>10000</v>
      </c>
      <c r="F50" s="14">
        <f>+ROUND((E50/31*D50),0)</f>
        <v>10000</v>
      </c>
      <c r="G50" s="15">
        <f t="shared" si="2"/>
        <v>1700</v>
      </c>
      <c r="H50" s="15">
        <f t="shared" si="15"/>
        <v>800</v>
      </c>
      <c r="I50" s="42">
        <f t="shared" si="3"/>
        <v>12500</v>
      </c>
      <c r="J50" s="11">
        <v>31</v>
      </c>
      <c r="K50" s="64">
        <v>10000</v>
      </c>
      <c r="L50" s="15">
        <f t="shared" si="20"/>
        <v>1700</v>
      </c>
      <c r="M50" s="15">
        <f t="shared" si="22"/>
        <v>800</v>
      </c>
      <c r="N50" s="42">
        <f t="shared" si="5"/>
        <v>12500</v>
      </c>
      <c r="O50" s="15">
        <f t="shared" si="21"/>
        <v>0</v>
      </c>
    </row>
    <row r="51" spans="1:15" x14ac:dyDescent="0.3">
      <c r="A51" s="39">
        <f t="shared" si="6"/>
        <v>42</v>
      </c>
      <c r="B51" s="44" t="s">
        <v>47</v>
      </c>
      <c r="C51" s="45">
        <v>0.17</v>
      </c>
      <c r="D51" s="11">
        <v>30</v>
      </c>
      <c r="E51" s="64">
        <v>10000</v>
      </c>
      <c r="F51" s="14">
        <f>+ROUND((E51/30*D51),0)</f>
        <v>10000</v>
      </c>
      <c r="G51" s="15">
        <f t="shared" si="2"/>
        <v>1700</v>
      </c>
      <c r="H51" s="15">
        <f t="shared" si="15"/>
        <v>800</v>
      </c>
      <c r="I51" s="42">
        <f t="shared" si="3"/>
        <v>12500</v>
      </c>
      <c r="J51" s="11">
        <v>30</v>
      </c>
      <c r="K51" s="64">
        <v>10000</v>
      </c>
      <c r="L51" s="15">
        <f t="shared" si="20"/>
        <v>1700</v>
      </c>
      <c r="M51" s="15">
        <f t="shared" si="22"/>
        <v>800</v>
      </c>
      <c r="N51" s="42">
        <f t="shared" si="5"/>
        <v>12500</v>
      </c>
      <c r="O51" s="15">
        <f t="shared" si="21"/>
        <v>0</v>
      </c>
    </row>
    <row r="52" spans="1:15" x14ac:dyDescent="0.3">
      <c r="A52" s="39">
        <f t="shared" si="6"/>
        <v>43</v>
      </c>
      <c r="B52" s="44" t="s">
        <v>48</v>
      </c>
      <c r="C52" s="45">
        <v>0.17</v>
      </c>
      <c r="D52" s="11">
        <v>31</v>
      </c>
      <c r="E52" s="64">
        <v>10000</v>
      </c>
      <c r="F52" s="14">
        <f t="shared" si="8"/>
        <v>10000</v>
      </c>
      <c r="G52" s="15">
        <f t="shared" si="2"/>
        <v>1700</v>
      </c>
      <c r="H52" s="15">
        <f t="shared" si="15"/>
        <v>800</v>
      </c>
      <c r="I52" s="42">
        <f t="shared" si="3"/>
        <v>12500</v>
      </c>
      <c r="J52" s="11">
        <v>31</v>
      </c>
      <c r="K52" s="64">
        <v>10000</v>
      </c>
      <c r="L52" s="15">
        <f t="shared" si="20"/>
        <v>1700</v>
      </c>
      <c r="M52" s="15">
        <f t="shared" si="22"/>
        <v>800</v>
      </c>
      <c r="N52" s="42">
        <f t="shared" si="5"/>
        <v>12500</v>
      </c>
      <c r="O52" s="15">
        <f t="shared" si="21"/>
        <v>0</v>
      </c>
    </row>
    <row r="53" spans="1:15" x14ac:dyDescent="0.3">
      <c r="A53" s="39">
        <f t="shared" si="6"/>
        <v>44</v>
      </c>
      <c r="B53" s="44" t="s">
        <v>49</v>
      </c>
      <c r="C53" s="45">
        <v>0.17</v>
      </c>
      <c r="D53" s="11">
        <v>30</v>
      </c>
      <c r="E53" s="64">
        <v>10000</v>
      </c>
      <c r="F53" s="14">
        <f>+ROUND((E53/30*D53),0)</f>
        <v>10000</v>
      </c>
      <c r="G53" s="15">
        <f t="shared" si="2"/>
        <v>1700</v>
      </c>
      <c r="H53" s="15">
        <f t="shared" si="15"/>
        <v>800</v>
      </c>
      <c r="I53" s="42">
        <f t="shared" si="3"/>
        <v>12500</v>
      </c>
      <c r="J53" s="11">
        <v>30</v>
      </c>
      <c r="K53" s="64">
        <v>10000</v>
      </c>
      <c r="L53" s="15">
        <f t="shared" si="20"/>
        <v>1700</v>
      </c>
      <c r="M53" s="15">
        <f t="shared" si="22"/>
        <v>800</v>
      </c>
      <c r="N53" s="42">
        <f t="shared" si="5"/>
        <v>12500</v>
      </c>
      <c r="O53" s="15">
        <f t="shared" si="21"/>
        <v>0</v>
      </c>
    </row>
    <row r="54" spans="1:15" x14ac:dyDescent="0.3">
      <c r="A54" s="39">
        <f t="shared" si="6"/>
        <v>45</v>
      </c>
      <c r="B54" s="44" t="s">
        <v>50</v>
      </c>
      <c r="C54" s="45">
        <v>0.17</v>
      </c>
      <c r="D54" s="11">
        <v>31</v>
      </c>
      <c r="E54" s="64">
        <v>10000</v>
      </c>
      <c r="F54" s="14">
        <f t="shared" si="8"/>
        <v>10000</v>
      </c>
      <c r="G54" s="15">
        <f t="shared" si="2"/>
        <v>1700</v>
      </c>
      <c r="H54" s="15">
        <f t="shared" si="15"/>
        <v>800</v>
      </c>
      <c r="I54" s="42">
        <f t="shared" si="3"/>
        <v>12500</v>
      </c>
      <c r="J54" s="11">
        <v>31</v>
      </c>
      <c r="K54" s="64">
        <v>10000</v>
      </c>
      <c r="L54" s="15">
        <f t="shared" si="20"/>
        <v>1700</v>
      </c>
      <c r="M54" s="15">
        <f t="shared" si="22"/>
        <v>800</v>
      </c>
      <c r="N54" s="42">
        <f t="shared" si="5"/>
        <v>12500</v>
      </c>
      <c r="O54" s="15">
        <f t="shared" si="21"/>
        <v>0</v>
      </c>
    </row>
    <row r="55" spans="1:15" x14ac:dyDescent="0.3">
      <c r="A55" s="39">
        <f t="shared" si="6"/>
        <v>46</v>
      </c>
      <c r="B55" s="40" t="s">
        <v>51</v>
      </c>
      <c r="C55" s="41">
        <v>0.17</v>
      </c>
      <c r="D55" s="11">
        <v>31</v>
      </c>
      <c r="E55" s="64">
        <v>10000</v>
      </c>
      <c r="F55" s="14">
        <f>+ROUND((E55/31*D55),0)</f>
        <v>10000</v>
      </c>
      <c r="G55" s="15">
        <f t="shared" si="2"/>
        <v>1700</v>
      </c>
      <c r="H55" s="15">
        <f t="shared" si="15"/>
        <v>800</v>
      </c>
      <c r="I55" s="42">
        <f t="shared" si="3"/>
        <v>12500</v>
      </c>
      <c r="J55" s="11">
        <v>31</v>
      </c>
      <c r="K55" s="64">
        <v>10000</v>
      </c>
      <c r="L55" s="15">
        <f t="shared" si="20"/>
        <v>1700</v>
      </c>
      <c r="M55" s="15">
        <f t="shared" si="22"/>
        <v>800</v>
      </c>
      <c r="N55" s="42">
        <f t="shared" si="5"/>
        <v>12500</v>
      </c>
      <c r="O55" s="15">
        <f t="shared" si="21"/>
        <v>0</v>
      </c>
    </row>
    <row r="56" spans="1:15" x14ac:dyDescent="0.3">
      <c r="A56" s="39">
        <f t="shared" si="6"/>
        <v>47</v>
      </c>
      <c r="B56" s="44" t="s">
        <v>52</v>
      </c>
      <c r="C56" s="45">
        <v>0.17</v>
      </c>
      <c r="D56" s="11">
        <v>29</v>
      </c>
      <c r="E56" s="64">
        <v>10000</v>
      </c>
      <c r="F56" s="14">
        <f>+ROUND((E56/29*D56),0)</f>
        <v>10000</v>
      </c>
      <c r="G56" s="15">
        <f t="shared" si="2"/>
        <v>1700</v>
      </c>
      <c r="H56" s="15">
        <f t="shared" si="15"/>
        <v>800</v>
      </c>
      <c r="I56" s="42">
        <f t="shared" si="3"/>
        <v>12500</v>
      </c>
      <c r="J56" s="11">
        <v>28</v>
      </c>
      <c r="K56" s="64">
        <v>10000</v>
      </c>
      <c r="L56" s="15">
        <f t="shared" si="20"/>
        <v>1700</v>
      </c>
      <c r="M56" s="15">
        <f t="shared" si="22"/>
        <v>800</v>
      </c>
      <c r="N56" s="42">
        <f t="shared" si="5"/>
        <v>12500</v>
      </c>
      <c r="O56" s="15">
        <f t="shared" si="21"/>
        <v>0</v>
      </c>
    </row>
    <row r="57" spans="1:15" x14ac:dyDescent="0.3">
      <c r="A57" s="39">
        <f t="shared" si="6"/>
        <v>48</v>
      </c>
      <c r="B57" s="46" t="s">
        <v>53</v>
      </c>
      <c r="C57" s="45">
        <v>0.17</v>
      </c>
      <c r="D57" s="11">
        <v>31</v>
      </c>
      <c r="E57" s="64">
        <v>10000</v>
      </c>
      <c r="F57" s="14">
        <f t="shared" si="8"/>
        <v>10000</v>
      </c>
      <c r="G57" s="15">
        <f t="shared" si="2"/>
        <v>1700</v>
      </c>
      <c r="H57" s="15">
        <f t="shared" si="15"/>
        <v>800</v>
      </c>
      <c r="I57" s="42">
        <f t="shared" si="3"/>
        <v>12500</v>
      </c>
      <c r="J57" s="11">
        <v>31</v>
      </c>
      <c r="K57" s="64">
        <v>10000</v>
      </c>
      <c r="L57" s="15">
        <f t="shared" si="20"/>
        <v>1700</v>
      </c>
      <c r="M57" s="15">
        <f t="shared" si="22"/>
        <v>800</v>
      </c>
      <c r="N57" s="42">
        <f t="shared" si="5"/>
        <v>12500</v>
      </c>
      <c r="O57" s="15">
        <f t="shared" si="21"/>
        <v>0</v>
      </c>
    </row>
    <row r="58" spans="1:15" x14ac:dyDescent="0.3">
      <c r="A58" s="47"/>
      <c r="B58" s="48" t="s">
        <v>110</v>
      </c>
      <c r="C58" s="49"/>
      <c r="D58" s="2"/>
      <c r="E58" s="65">
        <f>SUM(E46:E57)</f>
        <v>120000</v>
      </c>
      <c r="F58" s="4">
        <f t="shared" ref="F58:O58" si="23">SUM(F46:F57)</f>
        <v>120000</v>
      </c>
      <c r="G58" s="4">
        <f t="shared" si="23"/>
        <v>18900</v>
      </c>
      <c r="H58" s="4">
        <f t="shared" si="23"/>
        <v>9600</v>
      </c>
      <c r="I58" s="4">
        <f t="shared" si="23"/>
        <v>148500</v>
      </c>
      <c r="J58" s="65">
        <f>SUM(J46:J57)</f>
        <v>365</v>
      </c>
      <c r="K58" s="4">
        <f t="shared" si="23"/>
        <v>120000</v>
      </c>
      <c r="L58" s="4">
        <f t="shared" si="23"/>
        <v>18900</v>
      </c>
      <c r="M58" s="4">
        <f t="shared" si="23"/>
        <v>9600</v>
      </c>
      <c r="N58" s="4">
        <f t="shared" si="23"/>
        <v>148500</v>
      </c>
      <c r="O58" s="10">
        <f t="shared" si="23"/>
        <v>0</v>
      </c>
    </row>
    <row r="59" spans="1:15" x14ac:dyDescent="0.3">
      <c r="A59" s="39">
        <f>+A57+1</f>
        <v>49</v>
      </c>
      <c r="B59" s="46" t="s">
        <v>55</v>
      </c>
      <c r="C59" s="45">
        <v>0.17</v>
      </c>
      <c r="D59" s="11">
        <v>30</v>
      </c>
      <c r="E59" s="64">
        <v>10000</v>
      </c>
      <c r="F59" s="14">
        <f>+ROUND((E59/30*D59),0)</f>
        <v>10000</v>
      </c>
      <c r="G59" s="15">
        <f t="shared" si="2"/>
        <v>1700</v>
      </c>
      <c r="H59" s="15">
        <f t="shared" si="15"/>
        <v>800</v>
      </c>
      <c r="I59" s="42">
        <f t="shared" si="3"/>
        <v>12500</v>
      </c>
      <c r="J59" s="11">
        <v>30</v>
      </c>
      <c r="K59" s="64">
        <v>10000</v>
      </c>
      <c r="L59" s="15">
        <f t="shared" ref="L59:L70" si="24">+ROUND((K59*C59),0)</f>
        <v>1700</v>
      </c>
      <c r="M59" s="15">
        <f>+ROUND((K59*0.08),0)</f>
        <v>800</v>
      </c>
      <c r="N59" s="42">
        <f t="shared" si="5"/>
        <v>12500</v>
      </c>
      <c r="O59" s="15">
        <f t="shared" ref="O59:O70" si="25">+I59-N59</f>
        <v>0</v>
      </c>
    </row>
    <row r="60" spans="1:15" x14ac:dyDescent="0.3">
      <c r="A60" s="39">
        <f t="shared" si="6"/>
        <v>50</v>
      </c>
      <c r="B60" s="44" t="s">
        <v>54</v>
      </c>
      <c r="C60" s="45">
        <v>0.17</v>
      </c>
      <c r="D60" s="11">
        <v>31</v>
      </c>
      <c r="E60" s="64">
        <v>10000</v>
      </c>
      <c r="F60" s="14">
        <f>+ROUND((E60/31*D60),0)</f>
        <v>10000</v>
      </c>
      <c r="G60" s="15">
        <f t="shared" si="2"/>
        <v>1700</v>
      </c>
      <c r="H60" s="15">
        <f t="shared" si="15"/>
        <v>800</v>
      </c>
      <c r="I60" s="42">
        <f t="shared" si="3"/>
        <v>12500</v>
      </c>
      <c r="J60" s="11">
        <v>31</v>
      </c>
      <c r="K60" s="64">
        <v>10000</v>
      </c>
      <c r="L60" s="15">
        <f t="shared" si="24"/>
        <v>1700</v>
      </c>
      <c r="M60" s="15">
        <f t="shared" ref="M60:M70" si="26">+ROUND((K60*0.08),0)</f>
        <v>800</v>
      </c>
      <c r="N60" s="42">
        <f t="shared" si="5"/>
        <v>12500</v>
      </c>
      <c r="O60" s="15">
        <f t="shared" si="25"/>
        <v>0</v>
      </c>
    </row>
    <row r="61" spans="1:15" x14ac:dyDescent="0.3">
      <c r="A61" s="39">
        <f t="shared" si="6"/>
        <v>51</v>
      </c>
      <c r="B61" s="44" t="s">
        <v>56</v>
      </c>
      <c r="C61" s="45">
        <v>0.17</v>
      </c>
      <c r="D61" s="11">
        <v>30</v>
      </c>
      <c r="E61" s="64">
        <v>10000</v>
      </c>
      <c r="F61" s="14">
        <f>+ROUND((E61/30*D61),0)</f>
        <v>10000</v>
      </c>
      <c r="G61" s="15">
        <f t="shared" si="2"/>
        <v>1700</v>
      </c>
      <c r="H61" s="15">
        <f t="shared" si="15"/>
        <v>800</v>
      </c>
      <c r="I61" s="42">
        <f t="shared" si="3"/>
        <v>12500</v>
      </c>
      <c r="J61" s="11">
        <v>30</v>
      </c>
      <c r="K61" s="64">
        <v>10000</v>
      </c>
      <c r="L61" s="15">
        <f t="shared" si="24"/>
        <v>1700</v>
      </c>
      <c r="M61" s="15">
        <f t="shared" si="26"/>
        <v>800</v>
      </c>
      <c r="N61" s="42">
        <f t="shared" si="5"/>
        <v>12500</v>
      </c>
      <c r="O61" s="15">
        <f t="shared" si="25"/>
        <v>0</v>
      </c>
    </row>
    <row r="62" spans="1:15" x14ac:dyDescent="0.3">
      <c r="A62" s="39">
        <f t="shared" si="6"/>
        <v>52</v>
      </c>
      <c r="B62" s="40" t="s">
        <v>57</v>
      </c>
      <c r="C62" s="41">
        <v>0.17</v>
      </c>
      <c r="D62" s="11">
        <v>31</v>
      </c>
      <c r="E62" s="64">
        <v>10000</v>
      </c>
      <c r="F62" s="14">
        <f>+ROUND((E62/31*D62),0)</f>
        <v>10000</v>
      </c>
      <c r="G62" s="15">
        <f t="shared" si="2"/>
        <v>1700</v>
      </c>
      <c r="H62" s="15">
        <f t="shared" si="15"/>
        <v>800</v>
      </c>
      <c r="I62" s="42">
        <f t="shared" si="3"/>
        <v>12500</v>
      </c>
      <c r="J62" s="11">
        <v>31</v>
      </c>
      <c r="K62" s="64">
        <v>10000</v>
      </c>
      <c r="L62" s="15">
        <f t="shared" si="24"/>
        <v>1700</v>
      </c>
      <c r="M62" s="15">
        <f t="shared" si="26"/>
        <v>800</v>
      </c>
      <c r="N62" s="42">
        <f t="shared" si="5"/>
        <v>12500</v>
      </c>
      <c r="O62" s="15">
        <f t="shared" si="25"/>
        <v>0</v>
      </c>
    </row>
    <row r="63" spans="1:15" x14ac:dyDescent="0.3">
      <c r="A63" s="39">
        <f t="shared" si="6"/>
        <v>53</v>
      </c>
      <c r="B63" s="44" t="s">
        <v>58</v>
      </c>
      <c r="C63" s="45">
        <v>0.17</v>
      </c>
      <c r="D63" s="11">
        <v>31</v>
      </c>
      <c r="E63" s="64">
        <v>10000</v>
      </c>
      <c r="F63" s="14">
        <f>+ROUND((E63/31*D63),0)</f>
        <v>10000</v>
      </c>
      <c r="G63" s="15">
        <f t="shared" si="2"/>
        <v>1700</v>
      </c>
      <c r="H63" s="15">
        <f t="shared" si="15"/>
        <v>800</v>
      </c>
      <c r="I63" s="42">
        <f t="shared" si="3"/>
        <v>12500</v>
      </c>
      <c r="J63" s="11">
        <v>31</v>
      </c>
      <c r="K63" s="64">
        <v>10000</v>
      </c>
      <c r="L63" s="15">
        <f t="shared" si="24"/>
        <v>1700</v>
      </c>
      <c r="M63" s="15">
        <f t="shared" si="26"/>
        <v>800</v>
      </c>
      <c r="N63" s="42">
        <f t="shared" si="5"/>
        <v>12500</v>
      </c>
      <c r="O63" s="15">
        <f t="shared" si="25"/>
        <v>0</v>
      </c>
    </row>
    <row r="64" spans="1:15" x14ac:dyDescent="0.3">
      <c r="A64" s="39">
        <f t="shared" si="6"/>
        <v>54</v>
      </c>
      <c r="B64" s="44" t="s">
        <v>59</v>
      </c>
      <c r="C64" s="45">
        <v>0.17</v>
      </c>
      <c r="D64" s="11">
        <v>30</v>
      </c>
      <c r="E64" s="64">
        <v>10000</v>
      </c>
      <c r="F64" s="14">
        <f>+ROUND((E64/30*D64),0)</f>
        <v>10000</v>
      </c>
      <c r="G64" s="15">
        <f t="shared" si="2"/>
        <v>1700</v>
      </c>
      <c r="H64" s="15">
        <f t="shared" si="15"/>
        <v>800</v>
      </c>
      <c r="I64" s="42">
        <f t="shared" si="3"/>
        <v>12500</v>
      </c>
      <c r="J64" s="11">
        <v>30</v>
      </c>
      <c r="K64" s="64">
        <v>10000</v>
      </c>
      <c r="L64" s="15">
        <f t="shared" si="24"/>
        <v>1700</v>
      </c>
      <c r="M64" s="15">
        <f t="shared" si="26"/>
        <v>800</v>
      </c>
      <c r="N64" s="42">
        <f t="shared" si="5"/>
        <v>12500</v>
      </c>
      <c r="O64" s="15">
        <f t="shared" si="25"/>
        <v>0</v>
      </c>
    </row>
    <row r="65" spans="1:15" x14ac:dyDescent="0.3">
      <c r="A65" s="39">
        <f t="shared" si="6"/>
        <v>55</v>
      </c>
      <c r="B65" s="44" t="s">
        <v>60</v>
      </c>
      <c r="C65" s="45">
        <v>0.17</v>
      </c>
      <c r="D65" s="11">
        <v>31</v>
      </c>
      <c r="E65" s="64">
        <v>10000</v>
      </c>
      <c r="F65" s="14">
        <f t="shared" ref="F65:F70" si="27">+ROUND((E65/31*D65),0)</f>
        <v>10000</v>
      </c>
      <c r="G65" s="15">
        <f t="shared" si="2"/>
        <v>1700</v>
      </c>
      <c r="H65" s="15">
        <f t="shared" si="15"/>
        <v>800</v>
      </c>
      <c r="I65" s="42">
        <f t="shared" si="3"/>
        <v>12500</v>
      </c>
      <c r="J65" s="11">
        <v>31</v>
      </c>
      <c r="K65" s="64">
        <v>10000</v>
      </c>
      <c r="L65" s="15">
        <f t="shared" si="24"/>
        <v>1700</v>
      </c>
      <c r="M65" s="15">
        <f t="shared" si="26"/>
        <v>800</v>
      </c>
      <c r="N65" s="42">
        <f t="shared" si="5"/>
        <v>12500</v>
      </c>
      <c r="O65" s="15">
        <f t="shared" si="25"/>
        <v>0</v>
      </c>
    </row>
    <row r="66" spans="1:15" x14ac:dyDescent="0.3">
      <c r="A66" s="39">
        <f t="shared" si="6"/>
        <v>56</v>
      </c>
      <c r="B66" s="44" t="s">
        <v>61</v>
      </c>
      <c r="C66" s="45">
        <v>0.17</v>
      </c>
      <c r="D66" s="11">
        <v>30</v>
      </c>
      <c r="E66" s="64">
        <v>10000</v>
      </c>
      <c r="F66" s="14">
        <f>+ROUND((E66/30*D66),0)</f>
        <v>10000</v>
      </c>
      <c r="G66" s="15">
        <f t="shared" si="2"/>
        <v>1700</v>
      </c>
      <c r="H66" s="15">
        <f t="shared" si="15"/>
        <v>800</v>
      </c>
      <c r="I66" s="42">
        <f t="shared" si="3"/>
        <v>12500</v>
      </c>
      <c r="J66" s="11">
        <v>30</v>
      </c>
      <c r="K66" s="64">
        <v>10000</v>
      </c>
      <c r="L66" s="15">
        <f t="shared" si="24"/>
        <v>1700</v>
      </c>
      <c r="M66" s="15">
        <f t="shared" si="26"/>
        <v>800</v>
      </c>
      <c r="N66" s="42">
        <f t="shared" si="5"/>
        <v>12500</v>
      </c>
      <c r="O66" s="15">
        <f t="shared" si="25"/>
        <v>0</v>
      </c>
    </row>
    <row r="67" spans="1:15" x14ac:dyDescent="0.3">
      <c r="A67" s="39">
        <f t="shared" si="6"/>
        <v>57</v>
      </c>
      <c r="B67" s="44" t="s">
        <v>62</v>
      </c>
      <c r="C67" s="45">
        <v>0.17</v>
      </c>
      <c r="D67" s="11">
        <v>31</v>
      </c>
      <c r="E67" s="64">
        <v>10000</v>
      </c>
      <c r="F67" s="14">
        <f t="shared" si="27"/>
        <v>10000</v>
      </c>
      <c r="G67" s="15">
        <f t="shared" si="2"/>
        <v>1700</v>
      </c>
      <c r="H67" s="15">
        <f t="shared" si="15"/>
        <v>800</v>
      </c>
      <c r="I67" s="42">
        <f t="shared" si="3"/>
        <v>12500</v>
      </c>
      <c r="J67" s="11">
        <v>31</v>
      </c>
      <c r="K67" s="64">
        <v>10000</v>
      </c>
      <c r="L67" s="15">
        <f t="shared" si="24"/>
        <v>1700</v>
      </c>
      <c r="M67" s="15">
        <f t="shared" si="26"/>
        <v>800</v>
      </c>
      <c r="N67" s="42">
        <f t="shared" si="5"/>
        <v>12500</v>
      </c>
      <c r="O67" s="15">
        <f t="shared" si="25"/>
        <v>0</v>
      </c>
    </row>
    <row r="68" spans="1:15" x14ac:dyDescent="0.3">
      <c r="A68" s="39">
        <f t="shared" si="6"/>
        <v>58</v>
      </c>
      <c r="B68" s="40" t="s">
        <v>63</v>
      </c>
      <c r="C68" s="41">
        <v>0.17</v>
      </c>
      <c r="D68" s="11">
        <v>31</v>
      </c>
      <c r="E68" s="64">
        <v>10000</v>
      </c>
      <c r="F68" s="14">
        <f>+ROUND((E68/31*D68),0)</f>
        <v>10000</v>
      </c>
      <c r="G68" s="15">
        <f t="shared" si="2"/>
        <v>1700</v>
      </c>
      <c r="H68" s="15">
        <f t="shared" si="15"/>
        <v>800</v>
      </c>
      <c r="I68" s="42">
        <f t="shared" si="3"/>
        <v>12500</v>
      </c>
      <c r="J68" s="11">
        <v>31</v>
      </c>
      <c r="K68" s="64">
        <v>10000</v>
      </c>
      <c r="L68" s="15">
        <f t="shared" si="24"/>
        <v>1700</v>
      </c>
      <c r="M68" s="15">
        <f t="shared" si="26"/>
        <v>800</v>
      </c>
      <c r="N68" s="42">
        <f t="shared" si="5"/>
        <v>12500</v>
      </c>
      <c r="O68" s="15">
        <f t="shared" si="25"/>
        <v>0</v>
      </c>
    </row>
    <row r="69" spans="1:15" x14ac:dyDescent="0.3">
      <c r="A69" s="39">
        <f t="shared" si="6"/>
        <v>59</v>
      </c>
      <c r="B69" s="44" t="s">
        <v>64</v>
      </c>
      <c r="C69" s="45">
        <v>0.17</v>
      </c>
      <c r="D69" s="11">
        <v>28</v>
      </c>
      <c r="E69" s="64">
        <v>10000</v>
      </c>
      <c r="F69" s="14">
        <f>+ROUND((E69/28*D69),0)</f>
        <v>10000</v>
      </c>
      <c r="G69" s="15">
        <f t="shared" si="2"/>
        <v>1700</v>
      </c>
      <c r="H69" s="15">
        <f t="shared" si="15"/>
        <v>800</v>
      </c>
      <c r="I69" s="42">
        <f t="shared" si="3"/>
        <v>12500</v>
      </c>
      <c r="J69" s="11">
        <v>28</v>
      </c>
      <c r="K69" s="64">
        <v>10000</v>
      </c>
      <c r="L69" s="15">
        <f t="shared" si="24"/>
        <v>1700</v>
      </c>
      <c r="M69" s="15">
        <f t="shared" si="26"/>
        <v>800</v>
      </c>
      <c r="N69" s="42">
        <f t="shared" si="5"/>
        <v>12500</v>
      </c>
      <c r="O69" s="15">
        <f t="shared" si="25"/>
        <v>0</v>
      </c>
    </row>
    <row r="70" spans="1:15" x14ac:dyDescent="0.3">
      <c r="A70" s="39">
        <f t="shared" si="6"/>
        <v>60</v>
      </c>
      <c r="B70" s="46" t="s">
        <v>65</v>
      </c>
      <c r="C70" s="45">
        <v>0.17</v>
      </c>
      <c r="D70" s="11">
        <v>31</v>
      </c>
      <c r="E70" s="64">
        <v>10000</v>
      </c>
      <c r="F70" s="14">
        <f t="shared" si="27"/>
        <v>10000</v>
      </c>
      <c r="G70" s="15">
        <f t="shared" si="2"/>
        <v>1700</v>
      </c>
      <c r="H70" s="15">
        <f t="shared" si="15"/>
        <v>800</v>
      </c>
      <c r="I70" s="42">
        <f t="shared" si="3"/>
        <v>12500</v>
      </c>
      <c r="J70" s="11">
        <v>31</v>
      </c>
      <c r="K70" s="64">
        <v>10000</v>
      </c>
      <c r="L70" s="15">
        <f t="shared" si="24"/>
        <v>1700</v>
      </c>
      <c r="M70" s="15">
        <f t="shared" si="26"/>
        <v>800</v>
      </c>
      <c r="N70" s="42">
        <f t="shared" si="5"/>
        <v>12500</v>
      </c>
      <c r="O70" s="15">
        <f t="shared" si="25"/>
        <v>0</v>
      </c>
    </row>
    <row r="71" spans="1:15" x14ac:dyDescent="0.3">
      <c r="A71" s="47"/>
      <c r="B71" s="48" t="s">
        <v>110</v>
      </c>
      <c r="C71" s="49"/>
      <c r="D71" s="2"/>
      <c r="E71" s="65">
        <f>SUM(E59:E70)</f>
        <v>120000</v>
      </c>
      <c r="F71" s="4">
        <f t="shared" ref="F71:N71" si="28">SUM(F59:F70)</f>
        <v>120000</v>
      </c>
      <c r="G71" s="4">
        <f t="shared" si="28"/>
        <v>20400</v>
      </c>
      <c r="H71" s="4">
        <f t="shared" si="28"/>
        <v>9600</v>
      </c>
      <c r="I71" s="4">
        <f t="shared" si="28"/>
        <v>150000</v>
      </c>
      <c r="J71" s="65">
        <f>SUM(J59:J70)</f>
        <v>365</v>
      </c>
      <c r="K71" s="4">
        <f t="shared" si="28"/>
        <v>120000</v>
      </c>
      <c r="L71" s="4">
        <f t="shared" si="28"/>
        <v>20400</v>
      </c>
      <c r="M71" s="4">
        <f t="shared" si="28"/>
        <v>9600</v>
      </c>
      <c r="N71" s="4">
        <f t="shared" si="28"/>
        <v>150000</v>
      </c>
      <c r="O71" s="10">
        <f t="shared" ref="O71" si="29">SUM(O59:O70)</f>
        <v>0</v>
      </c>
    </row>
    <row r="72" spans="1:15" x14ac:dyDescent="0.3">
      <c r="A72" s="39">
        <f>+A70+1</f>
        <v>61</v>
      </c>
      <c r="B72" s="46" t="s">
        <v>66</v>
      </c>
      <c r="C72" s="45">
        <v>0.17</v>
      </c>
      <c r="D72" s="11">
        <v>30</v>
      </c>
      <c r="E72" s="64">
        <v>10000</v>
      </c>
      <c r="F72" s="14">
        <f>+ROUND((E72/30*D72),0)</f>
        <v>10000</v>
      </c>
      <c r="G72" s="15">
        <f t="shared" si="2"/>
        <v>1700</v>
      </c>
      <c r="H72" s="15">
        <f t="shared" si="15"/>
        <v>800</v>
      </c>
      <c r="I72" s="42">
        <f t="shared" si="3"/>
        <v>12500</v>
      </c>
      <c r="J72" s="11">
        <v>30</v>
      </c>
      <c r="K72" s="64">
        <v>10000</v>
      </c>
      <c r="L72" s="15">
        <f t="shared" ref="L72:L83" si="30">+ROUND((K72*C72),0)</f>
        <v>1700</v>
      </c>
      <c r="M72" s="15">
        <f>+ROUND((K72*0.08),0)</f>
        <v>800</v>
      </c>
      <c r="N72" s="42">
        <f t="shared" si="5"/>
        <v>12500</v>
      </c>
      <c r="O72" s="15">
        <f t="shared" ref="O72:O83" si="31">+I72-N72</f>
        <v>0</v>
      </c>
    </row>
    <row r="73" spans="1:15" x14ac:dyDescent="0.3">
      <c r="A73" s="39">
        <f t="shared" ref="A73:A121" si="32">+A72+1</f>
        <v>62</v>
      </c>
      <c r="B73" s="44" t="s">
        <v>67</v>
      </c>
      <c r="C73" s="45">
        <v>0.17</v>
      </c>
      <c r="D73" s="11">
        <v>31</v>
      </c>
      <c r="E73" s="64">
        <v>10000</v>
      </c>
      <c r="F73" s="14">
        <f>+ROUND((E73/31*D73),0)</f>
        <v>10000</v>
      </c>
      <c r="G73" s="15">
        <f t="shared" ref="G73:G108" si="33">+ROUND((F73*C73),0)</f>
        <v>1700</v>
      </c>
      <c r="H73" s="15">
        <f t="shared" si="15"/>
        <v>800</v>
      </c>
      <c r="I73" s="42">
        <f t="shared" ref="I73:I108" si="34">+F73+G73+H73</f>
        <v>12500</v>
      </c>
      <c r="J73" s="11">
        <v>31</v>
      </c>
      <c r="K73" s="64">
        <v>10000</v>
      </c>
      <c r="L73" s="15">
        <f t="shared" si="30"/>
        <v>1700</v>
      </c>
      <c r="M73" s="15">
        <f t="shared" ref="M73:M83" si="35">+ROUND((K73*0.08),0)</f>
        <v>800</v>
      </c>
      <c r="N73" s="42">
        <f t="shared" ref="N73:N108" si="36">+K73+L73+M73</f>
        <v>12500</v>
      </c>
      <c r="O73" s="15">
        <f t="shared" si="31"/>
        <v>0</v>
      </c>
    </row>
    <row r="74" spans="1:15" x14ac:dyDescent="0.3">
      <c r="A74" s="39">
        <f t="shared" si="32"/>
        <v>63</v>
      </c>
      <c r="B74" s="44" t="s">
        <v>68</v>
      </c>
      <c r="C74" s="45">
        <v>0.17</v>
      </c>
      <c r="D74" s="11">
        <v>30</v>
      </c>
      <c r="E74" s="64">
        <v>10000</v>
      </c>
      <c r="F74" s="14">
        <f>+ROUND((E74/30*D74),0)</f>
        <v>10000</v>
      </c>
      <c r="G74" s="15">
        <f t="shared" si="33"/>
        <v>1700</v>
      </c>
      <c r="H74" s="15">
        <f t="shared" si="15"/>
        <v>800</v>
      </c>
      <c r="I74" s="42">
        <f t="shared" si="34"/>
        <v>12500</v>
      </c>
      <c r="J74" s="11">
        <v>30</v>
      </c>
      <c r="K74" s="64">
        <v>10000</v>
      </c>
      <c r="L74" s="15">
        <f t="shared" si="30"/>
        <v>1700</v>
      </c>
      <c r="M74" s="15">
        <f t="shared" si="35"/>
        <v>800</v>
      </c>
      <c r="N74" s="42">
        <f t="shared" si="36"/>
        <v>12500</v>
      </c>
      <c r="O74" s="15">
        <f t="shared" si="31"/>
        <v>0</v>
      </c>
    </row>
    <row r="75" spans="1:15" x14ac:dyDescent="0.3">
      <c r="A75" s="39">
        <f t="shared" si="32"/>
        <v>64</v>
      </c>
      <c r="B75" s="40" t="s">
        <v>69</v>
      </c>
      <c r="C75" s="41">
        <v>0.31</v>
      </c>
      <c r="D75" s="11">
        <v>31</v>
      </c>
      <c r="E75" s="64">
        <v>10000</v>
      </c>
      <c r="F75" s="14">
        <f>+ROUND((E75/31*D75),0)</f>
        <v>10000</v>
      </c>
      <c r="G75" s="15">
        <f t="shared" si="33"/>
        <v>3100</v>
      </c>
      <c r="H75" s="15">
        <f t="shared" si="15"/>
        <v>800</v>
      </c>
      <c r="I75" s="42">
        <f t="shared" si="34"/>
        <v>13900</v>
      </c>
      <c r="J75" s="11">
        <v>31</v>
      </c>
      <c r="K75" s="64">
        <v>10000</v>
      </c>
      <c r="L75" s="15">
        <f t="shared" si="30"/>
        <v>3100</v>
      </c>
      <c r="M75" s="15">
        <f t="shared" si="35"/>
        <v>800</v>
      </c>
      <c r="N75" s="42">
        <f t="shared" si="36"/>
        <v>13900</v>
      </c>
      <c r="O75" s="15">
        <f t="shared" si="31"/>
        <v>0</v>
      </c>
    </row>
    <row r="76" spans="1:15" x14ac:dyDescent="0.3">
      <c r="A76" s="39">
        <f t="shared" si="32"/>
        <v>65</v>
      </c>
      <c r="B76" s="44" t="s">
        <v>70</v>
      </c>
      <c r="C76" s="45">
        <v>0.31</v>
      </c>
      <c r="D76" s="11">
        <v>31</v>
      </c>
      <c r="E76" s="64">
        <v>10000</v>
      </c>
      <c r="F76" s="14">
        <f>+ROUND((E76/31*D76),0)</f>
        <v>10000</v>
      </c>
      <c r="G76" s="15">
        <f t="shared" si="33"/>
        <v>3100</v>
      </c>
      <c r="H76" s="15">
        <f t="shared" si="15"/>
        <v>800</v>
      </c>
      <c r="I76" s="42">
        <f t="shared" si="34"/>
        <v>13900</v>
      </c>
      <c r="J76" s="11">
        <v>31</v>
      </c>
      <c r="K76" s="64">
        <v>10000</v>
      </c>
      <c r="L76" s="15">
        <f t="shared" si="30"/>
        <v>3100</v>
      </c>
      <c r="M76" s="15">
        <f t="shared" si="35"/>
        <v>800</v>
      </c>
      <c r="N76" s="42">
        <f t="shared" si="36"/>
        <v>13900</v>
      </c>
      <c r="O76" s="15">
        <f t="shared" si="31"/>
        <v>0</v>
      </c>
    </row>
    <row r="77" spans="1:15" x14ac:dyDescent="0.3">
      <c r="A77" s="39">
        <f t="shared" si="32"/>
        <v>66</v>
      </c>
      <c r="B77" s="44" t="s">
        <v>71</v>
      </c>
      <c r="C77" s="45">
        <v>0.31</v>
      </c>
      <c r="D77" s="11">
        <v>30</v>
      </c>
      <c r="E77" s="64">
        <v>10000</v>
      </c>
      <c r="F77" s="14">
        <f>+ROUND((E77/30*D77),0)</f>
        <v>10000</v>
      </c>
      <c r="G77" s="15">
        <f t="shared" si="33"/>
        <v>3100</v>
      </c>
      <c r="H77" s="15">
        <f t="shared" si="15"/>
        <v>800</v>
      </c>
      <c r="I77" s="42">
        <f t="shared" si="34"/>
        <v>13900</v>
      </c>
      <c r="J77" s="11">
        <v>30</v>
      </c>
      <c r="K77" s="64">
        <v>10000</v>
      </c>
      <c r="L77" s="15">
        <f t="shared" si="30"/>
        <v>3100</v>
      </c>
      <c r="M77" s="15">
        <f t="shared" si="35"/>
        <v>800</v>
      </c>
      <c r="N77" s="42">
        <f t="shared" si="36"/>
        <v>13900</v>
      </c>
      <c r="O77" s="15">
        <f t="shared" si="31"/>
        <v>0</v>
      </c>
    </row>
    <row r="78" spans="1:15" x14ac:dyDescent="0.3">
      <c r="A78" s="39">
        <f t="shared" si="32"/>
        <v>67</v>
      </c>
      <c r="B78" s="44" t="s">
        <v>72</v>
      </c>
      <c r="C78" s="45">
        <v>0.31</v>
      </c>
      <c r="D78" s="11">
        <v>31</v>
      </c>
      <c r="E78" s="64">
        <v>10000</v>
      </c>
      <c r="F78" s="14">
        <f t="shared" ref="F78:F83" si="37">+ROUND((E78/31*D78),0)</f>
        <v>10000</v>
      </c>
      <c r="G78" s="15">
        <f t="shared" si="33"/>
        <v>3100</v>
      </c>
      <c r="H78" s="15">
        <f t="shared" si="15"/>
        <v>800</v>
      </c>
      <c r="I78" s="42">
        <f t="shared" si="34"/>
        <v>13900</v>
      </c>
      <c r="J78" s="11">
        <v>31</v>
      </c>
      <c r="K78" s="64">
        <v>10000</v>
      </c>
      <c r="L78" s="15">
        <f t="shared" si="30"/>
        <v>3100</v>
      </c>
      <c r="M78" s="15">
        <f t="shared" si="35"/>
        <v>800</v>
      </c>
      <c r="N78" s="42">
        <f t="shared" si="36"/>
        <v>13900</v>
      </c>
      <c r="O78" s="15">
        <f t="shared" si="31"/>
        <v>0</v>
      </c>
    </row>
    <row r="79" spans="1:15" x14ac:dyDescent="0.3">
      <c r="A79" s="39">
        <f t="shared" si="32"/>
        <v>68</v>
      </c>
      <c r="B79" s="44" t="s">
        <v>73</v>
      </c>
      <c r="C79" s="45">
        <v>0.31</v>
      </c>
      <c r="D79" s="11">
        <v>30</v>
      </c>
      <c r="E79" s="64">
        <v>10000</v>
      </c>
      <c r="F79" s="14">
        <f>+ROUND((E79/30*D79),0)</f>
        <v>10000</v>
      </c>
      <c r="G79" s="15">
        <f t="shared" si="33"/>
        <v>3100</v>
      </c>
      <c r="H79" s="15">
        <f t="shared" si="15"/>
        <v>800</v>
      </c>
      <c r="I79" s="42">
        <f t="shared" si="34"/>
        <v>13900</v>
      </c>
      <c r="J79" s="11">
        <v>30</v>
      </c>
      <c r="K79" s="64">
        <v>10000</v>
      </c>
      <c r="L79" s="15">
        <f t="shared" si="30"/>
        <v>3100</v>
      </c>
      <c r="M79" s="15">
        <f t="shared" si="35"/>
        <v>800</v>
      </c>
      <c r="N79" s="42">
        <f t="shared" si="36"/>
        <v>13900</v>
      </c>
      <c r="O79" s="15">
        <f t="shared" si="31"/>
        <v>0</v>
      </c>
    </row>
    <row r="80" spans="1:15" x14ac:dyDescent="0.3">
      <c r="A80" s="39">
        <f t="shared" si="32"/>
        <v>69</v>
      </c>
      <c r="B80" s="44" t="s">
        <v>74</v>
      </c>
      <c r="C80" s="45">
        <v>0.31</v>
      </c>
      <c r="D80" s="11">
        <v>31</v>
      </c>
      <c r="E80" s="64">
        <v>10000</v>
      </c>
      <c r="F80" s="14">
        <f t="shared" si="37"/>
        <v>10000</v>
      </c>
      <c r="G80" s="15">
        <f t="shared" si="33"/>
        <v>3100</v>
      </c>
      <c r="H80" s="15">
        <f t="shared" si="15"/>
        <v>800</v>
      </c>
      <c r="I80" s="42">
        <f t="shared" si="34"/>
        <v>13900</v>
      </c>
      <c r="J80" s="11">
        <v>31</v>
      </c>
      <c r="K80" s="64">
        <v>10000</v>
      </c>
      <c r="L80" s="15">
        <f t="shared" si="30"/>
        <v>3100</v>
      </c>
      <c r="M80" s="15">
        <f t="shared" si="35"/>
        <v>800</v>
      </c>
      <c r="N80" s="42">
        <f t="shared" si="36"/>
        <v>13900</v>
      </c>
      <c r="O80" s="15">
        <f t="shared" si="31"/>
        <v>0</v>
      </c>
    </row>
    <row r="81" spans="1:15" x14ac:dyDescent="0.3">
      <c r="A81" s="39">
        <f t="shared" si="32"/>
        <v>70</v>
      </c>
      <c r="B81" s="40" t="s">
        <v>75</v>
      </c>
      <c r="C81" s="41">
        <v>0.34</v>
      </c>
      <c r="D81" s="11">
        <v>31</v>
      </c>
      <c r="E81" s="64">
        <v>10000</v>
      </c>
      <c r="F81" s="14">
        <f>+ROUND((E81/31*D81),0)</f>
        <v>10000</v>
      </c>
      <c r="G81" s="15">
        <f t="shared" si="33"/>
        <v>3400</v>
      </c>
      <c r="H81" s="15">
        <f t="shared" si="15"/>
        <v>800</v>
      </c>
      <c r="I81" s="42">
        <f t="shared" si="34"/>
        <v>14200</v>
      </c>
      <c r="J81" s="11">
        <v>31</v>
      </c>
      <c r="K81" s="64">
        <v>10000</v>
      </c>
      <c r="L81" s="15">
        <f t="shared" si="30"/>
        <v>3400</v>
      </c>
      <c r="M81" s="15">
        <f t="shared" si="35"/>
        <v>800</v>
      </c>
      <c r="N81" s="42">
        <f t="shared" si="36"/>
        <v>14200</v>
      </c>
      <c r="O81" s="15">
        <f t="shared" si="31"/>
        <v>0</v>
      </c>
    </row>
    <row r="82" spans="1:15" x14ac:dyDescent="0.3">
      <c r="A82" s="39">
        <f t="shared" si="32"/>
        <v>71</v>
      </c>
      <c r="B82" s="44" t="s">
        <v>76</v>
      </c>
      <c r="C82" s="45">
        <v>0.34</v>
      </c>
      <c r="D82" s="11">
        <v>28</v>
      </c>
      <c r="E82" s="64">
        <v>10000</v>
      </c>
      <c r="F82" s="14">
        <f>+ROUND((E82/28*D82),0)</f>
        <v>10000</v>
      </c>
      <c r="G82" s="15">
        <f t="shared" si="33"/>
        <v>3400</v>
      </c>
      <c r="H82" s="15">
        <f t="shared" si="15"/>
        <v>800</v>
      </c>
      <c r="I82" s="42">
        <f t="shared" si="34"/>
        <v>14200</v>
      </c>
      <c r="J82" s="11">
        <v>28</v>
      </c>
      <c r="K82" s="64">
        <v>10000</v>
      </c>
      <c r="L82" s="15">
        <f t="shared" si="30"/>
        <v>3400</v>
      </c>
      <c r="M82" s="15">
        <f t="shared" si="35"/>
        <v>800</v>
      </c>
      <c r="N82" s="42">
        <f t="shared" si="36"/>
        <v>14200</v>
      </c>
      <c r="O82" s="15">
        <f t="shared" si="31"/>
        <v>0</v>
      </c>
    </row>
    <row r="83" spans="1:15" x14ac:dyDescent="0.3">
      <c r="A83" s="39">
        <f t="shared" si="32"/>
        <v>72</v>
      </c>
      <c r="B83" s="46" t="s">
        <v>77</v>
      </c>
      <c r="C83" s="45">
        <v>0.34</v>
      </c>
      <c r="D83" s="11">
        <v>31</v>
      </c>
      <c r="E83" s="64">
        <v>10000</v>
      </c>
      <c r="F83" s="14">
        <f t="shared" si="37"/>
        <v>10000</v>
      </c>
      <c r="G83" s="15">
        <f t="shared" si="33"/>
        <v>3400</v>
      </c>
      <c r="H83" s="15">
        <f t="shared" si="15"/>
        <v>800</v>
      </c>
      <c r="I83" s="42">
        <f t="shared" si="34"/>
        <v>14200</v>
      </c>
      <c r="J83" s="11">
        <v>31</v>
      </c>
      <c r="K83" s="64">
        <v>10000</v>
      </c>
      <c r="L83" s="15">
        <f t="shared" si="30"/>
        <v>3400</v>
      </c>
      <c r="M83" s="15">
        <f t="shared" si="35"/>
        <v>800</v>
      </c>
      <c r="N83" s="42">
        <f t="shared" si="36"/>
        <v>14200</v>
      </c>
      <c r="O83" s="15">
        <f t="shared" si="31"/>
        <v>0</v>
      </c>
    </row>
    <row r="84" spans="1:15" x14ac:dyDescent="0.3">
      <c r="A84" s="47"/>
      <c r="B84" s="48" t="s">
        <v>110</v>
      </c>
      <c r="C84" s="49"/>
      <c r="D84" s="2"/>
      <c r="E84" s="65">
        <f>SUM(E72:E83)</f>
        <v>120000</v>
      </c>
      <c r="F84" s="4">
        <f t="shared" ref="F84:O84" si="38">SUM(F72:F83)</f>
        <v>120000</v>
      </c>
      <c r="G84" s="4">
        <f t="shared" si="38"/>
        <v>33900</v>
      </c>
      <c r="H84" s="4">
        <f t="shared" si="38"/>
        <v>9600</v>
      </c>
      <c r="I84" s="4">
        <f t="shared" si="38"/>
        <v>163500</v>
      </c>
      <c r="J84" s="65">
        <f>SUM(J72:J83)</f>
        <v>365</v>
      </c>
      <c r="K84" s="4">
        <f t="shared" si="38"/>
        <v>120000</v>
      </c>
      <c r="L84" s="4">
        <f t="shared" si="38"/>
        <v>33900</v>
      </c>
      <c r="M84" s="4">
        <f t="shared" si="38"/>
        <v>9600</v>
      </c>
      <c r="N84" s="4">
        <f t="shared" si="38"/>
        <v>163500</v>
      </c>
      <c r="O84" s="10">
        <f t="shared" si="38"/>
        <v>0</v>
      </c>
    </row>
    <row r="85" spans="1:15" x14ac:dyDescent="0.3">
      <c r="A85" s="39">
        <f>+A83+1</f>
        <v>73</v>
      </c>
      <c r="B85" s="46" t="s">
        <v>78</v>
      </c>
      <c r="C85" s="45">
        <v>0.34</v>
      </c>
      <c r="D85" s="11">
        <v>30</v>
      </c>
      <c r="E85" s="64">
        <v>10000</v>
      </c>
      <c r="F85" s="14">
        <f>+ROUND((E85/30*D85),0)</f>
        <v>10000</v>
      </c>
      <c r="G85" s="15">
        <f t="shared" si="33"/>
        <v>3400</v>
      </c>
      <c r="H85" s="15">
        <f t="shared" si="15"/>
        <v>800</v>
      </c>
      <c r="I85" s="42">
        <f t="shared" si="34"/>
        <v>14200</v>
      </c>
      <c r="J85" s="11">
        <v>30</v>
      </c>
      <c r="K85" s="64">
        <v>10000</v>
      </c>
      <c r="L85" s="15">
        <f t="shared" ref="L85:L96" si="39">+ROUND((K85*C85),0)</f>
        <v>3400</v>
      </c>
      <c r="M85" s="15">
        <f>+ROUND((K85*0.08),0)</f>
        <v>800</v>
      </c>
      <c r="N85" s="42">
        <f t="shared" si="36"/>
        <v>14200</v>
      </c>
      <c r="O85" s="15">
        <f t="shared" ref="O85:O96" si="40">+I85-N85</f>
        <v>0</v>
      </c>
    </row>
    <row r="86" spans="1:15" x14ac:dyDescent="0.3">
      <c r="A86" s="39">
        <f t="shared" si="32"/>
        <v>74</v>
      </c>
      <c r="B86" s="44" t="s">
        <v>79</v>
      </c>
      <c r="C86" s="45">
        <v>0.34</v>
      </c>
      <c r="D86" s="11">
        <v>31</v>
      </c>
      <c r="E86" s="64">
        <v>10000</v>
      </c>
      <c r="F86" s="14">
        <f>+ROUND((E86/31*D86),0)</f>
        <v>10000</v>
      </c>
      <c r="G86" s="15">
        <f t="shared" si="33"/>
        <v>3400</v>
      </c>
      <c r="H86" s="15">
        <f t="shared" si="15"/>
        <v>800</v>
      </c>
      <c r="I86" s="42">
        <f t="shared" si="34"/>
        <v>14200</v>
      </c>
      <c r="J86" s="11">
        <v>31</v>
      </c>
      <c r="K86" s="64">
        <v>10000</v>
      </c>
      <c r="L86" s="15">
        <f t="shared" si="39"/>
        <v>3400</v>
      </c>
      <c r="M86" s="15">
        <f t="shared" ref="M86:M96" si="41">+ROUND((K86*0.08),0)</f>
        <v>800</v>
      </c>
      <c r="N86" s="42">
        <f t="shared" si="36"/>
        <v>14200</v>
      </c>
      <c r="O86" s="15">
        <f t="shared" si="40"/>
        <v>0</v>
      </c>
    </row>
    <row r="87" spans="1:15" x14ac:dyDescent="0.3">
      <c r="A87" s="39">
        <f t="shared" si="32"/>
        <v>75</v>
      </c>
      <c r="B87" s="44" t="s">
        <v>80</v>
      </c>
      <c r="C87" s="45">
        <v>0.34</v>
      </c>
      <c r="D87" s="11">
        <v>30</v>
      </c>
      <c r="E87" s="64">
        <v>10000</v>
      </c>
      <c r="F87" s="14">
        <f>+ROUND((E87/30*D87),0)</f>
        <v>10000</v>
      </c>
      <c r="G87" s="15">
        <f t="shared" si="33"/>
        <v>3400</v>
      </c>
      <c r="H87" s="15">
        <f t="shared" si="15"/>
        <v>800</v>
      </c>
      <c r="I87" s="42">
        <f t="shared" si="34"/>
        <v>14200</v>
      </c>
      <c r="J87" s="11">
        <v>30</v>
      </c>
      <c r="K87" s="64">
        <v>10000</v>
      </c>
      <c r="L87" s="15">
        <f t="shared" si="39"/>
        <v>3400</v>
      </c>
      <c r="M87" s="15">
        <f t="shared" si="41"/>
        <v>800</v>
      </c>
      <c r="N87" s="42">
        <f t="shared" si="36"/>
        <v>14200</v>
      </c>
      <c r="O87" s="15">
        <f t="shared" si="40"/>
        <v>0</v>
      </c>
    </row>
    <row r="88" spans="1:15" x14ac:dyDescent="0.3">
      <c r="A88" s="39">
        <f t="shared" si="32"/>
        <v>76</v>
      </c>
      <c r="B88" s="40" t="s">
        <v>81</v>
      </c>
      <c r="C88" s="41">
        <v>0.38</v>
      </c>
      <c r="D88" s="11">
        <v>31</v>
      </c>
      <c r="E88" s="64">
        <v>10000</v>
      </c>
      <c r="F88" s="14">
        <f>+ROUND((E88/31*D88),0)</f>
        <v>10000</v>
      </c>
      <c r="G88" s="15">
        <f t="shared" si="33"/>
        <v>3800</v>
      </c>
      <c r="H88" s="15">
        <f t="shared" si="15"/>
        <v>800</v>
      </c>
      <c r="I88" s="42">
        <f t="shared" si="34"/>
        <v>14600</v>
      </c>
      <c r="J88" s="11">
        <v>31</v>
      </c>
      <c r="K88" s="64">
        <v>10000</v>
      </c>
      <c r="L88" s="15">
        <f t="shared" si="39"/>
        <v>3800</v>
      </c>
      <c r="M88" s="15">
        <f t="shared" si="41"/>
        <v>800</v>
      </c>
      <c r="N88" s="42">
        <f t="shared" si="36"/>
        <v>14600</v>
      </c>
      <c r="O88" s="15">
        <f t="shared" si="40"/>
        <v>0</v>
      </c>
    </row>
    <row r="89" spans="1:15" x14ac:dyDescent="0.3">
      <c r="A89" s="39">
        <f t="shared" si="32"/>
        <v>77</v>
      </c>
      <c r="B89" s="44" t="s">
        <v>82</v>
      </c>
      <c r="C89" s="45">
        <v>0.38</v>
      </c>
      <c r="D89" s="11">
        <v>31</v>
      </c>
      <c r="E89" s="64">
        <v>10000</v>
      </c>
      <c r="F89" s="14">
        <f>+ROUND((E89/31*D89),0)</f>
        <v>10000</v>
      </c>
      <c r="G89" s="15">
        <f t="shared" si="33"/>
        <v>3800</v>
      </c>
      <c r="H89" s="15">
        <f t="shared" si="15"/>
        <v>800</v>
      </c>
      <c r="I89" s="42">
        <f t="shared" si="34"/>
        <v>14600</v>
      </c>
      <c r="J89" s="11">
        <v>31</v>
      </c>
      <c r="K89" s="64">
        <v>10000</v>
      </c>
      <c r="L89" s="15">
        <f t="shared" si="39"/>
        <v>3800</v>
      </c>
      <c r="M89" s="15">
        <f t="shared" si="41"/>
        <v>800</v>
      </c>
      <c r="N89" s="42">
        <f t="shared" si="36"/>
        <v>14600</v>
      </c>
      <c r="O89" s="15">
        <f t="shared" si="40"/>
        <v>0</v>
      </c>
    </row>
    <row r="90" spans="1:15" x14ac:dyDescent="0.3">
      <c r="A90" s="39">
        <f t="shared" si="32"/>
        <v>78</v>
      </c>
      <c r="B90" s="44" t="s">
        <v>83</v>
      </c>
      <c r="C90" s="45">
        <v>0.38</v>
      </c>
      <c r="D90" s="11">
        <v>30</v>
      </c>
      <c r="E90" s="64">
        <v>10000</v>
      </c>
      <c r="F90" s="14">
        <f>+ROUND((E90/30*D90),0)</f>
        <v>10000</v>
      </c>
      <c r="G90" s="15">
        <f t="shared" si="33"/>
        <v>3800</v>
      </c>
      <c r="H90" s="15">
        <f t="shared" si="15"/>
        <v>800</v>
      </c>
      <c r="I90" s="42">
        <f t="shared" si="34"/>
        <v>14600</v>
      </c>
      <c r="J90" s="11">
        <v>30</v>
      </c>
      <c r="K90" s="64">
        <v>10000</v>
      </c>
      <c r="L90" s="15">
        <f t="shared" si="39"/>
        <v>3800</v>
      </c>
      <c r="M90" s="15">
        <f t="shared" si="41"/>
        <v>800</v>
      </c>
      <c r="N90" s="42">
        <f t="shared" si="36"/>
        <v>14600</v>
      </c>
      <c r="O90" s="15">
        <f t="shared" si="40"/>
        <v>0</v>
      </c>
    </row>
    <row r="91" spans="1:15" x14ac:dyDescent="0.3">
      <c r="A91" s="39">
        <f t="shared" si="32"/>
        <v>79</v>
      </c>
      <c r="B91" s="44" t="s">
        <v>84</v>
      </c>
      <c r="C91" s="45">
        <v>0.38</v>
      </c>
      <c r="D91" s="11">
        <v>31</v>
      </c>
      <c r="E91" s="64">
        <v>10000</v>
      </c>
      <c r="F91" s="14">
        <f t="shared" ref="F91:F96" si="42">+ROUND((E91/31*D91),0)</f>
        <v>10000</v>
      </c>
      <c r="G91" s="15">
        <f t="shared" si="33"/>
        <v>3800</v>
      </c>
      <c r="H91" s="15">
        <f t="shared" si="15"/>
        <v>800</v>
      </c>
      <c r="I91" s="42">
        <f t="shared" si="34"/>
        <v>14600</v>
      </c>
      <c r="J91" s="11">
        <v>31</v>
      </c>
      <c r="K91" s="64">
        <v>10000</v>
      </c>
      <c r="L91" s="15">
        <f t="shared" si="39"/>
        <v>3800</v>
      </c>
      <c r="M91" s="15">
        <f t="shared" si="41"/>
        <v>800</v>
      </c>
      <c r="N91" s="42">
        <f t="shared" si="36"/>
        <v>14600</v>
      </c>
      <c r="O91" s="15">
        <f t="shared" si="40"/>
        <v>0</v>
      </c>
    </row>
    <row r="92" spans="1:15" x14ac:dyDescent="0.3">
      <c r="A92" s="39">
        <f t="shared" si="32"/>
        <v>80</v>
      </c>
      <c r="B92" s="44" t="s">
        <v>85</v>
      </c>
      <c r="C92" s="45">
        <v>0.38</v>
      </c>
      <c r="D92" s="11">
        <v>30</v>
      </c>
      <c r="E92" s="64">
        <v>10000</v>
      </c>
      <c r="F92" s="14">
        <f>+ROUND((E92/30*D92),0)</f>
        <v>10000</v>
      </c>
      <c r="G92" s="15">
        <f t="shared" si="33"/>
        <v>3800</v>
      </c>
      <c r="H92" s="15">
        <f t="shared" si="15"/>
        <v>800</v>
      </c>
      <c r="I92" s="42">
        <f t="shared" si="34"/>
        <v>14600</v>
      </c>
      <c r="J92" s="11">
        <v>30</v>
      </c>
      <c r="K92" s="64">
        <v>10000</v>
      </c>
      <c r="L92" s="15">
        <f t="shared" si="39"/>
        <v>3800</v>
      </c>
      <c r="M92" s="15">
        <f t="shared" si="41"/>
        <v>800</v>
      </c>
      <c r="N92" s="42">
        <f t="shared" si="36"/>
        <v>14600</v>
      </c>
      <c r="O92" s="15">
        <f t="shared" si="40"/>
        <v>0</v>
      </c>
    </row>
    <row r="93" spans="1:15" x14ac:dyDescent="0.3">
      <c r="A93" s="39">
        <f t="shared" si="32"/>
        <v>81</v>
      </c>
      <c r="B93" s="44" t="s">
        <v>86</v>
      </c>
      <c r="C93" s="45">
        <v>0.38</v>
      </c>
      <c r="D93" s="11">
        <v>31</v>
      </c>
      <c r="E93" s="64">
        <v>10000</v>
      </c>
      <c r="F93" s="14">
        <f t="shared" si="42"/>
        <v>10000</v>
      </c>
      <c r="G93" s="15">
        <f t="shared" si="33"/>
        <v>3800</v>
      </c>
      <c r="H93" s="15">
        <f t="shared" si="15"/>
        <v>800</v>
      </c>
      <c r="I93" s="42">
        <f t="shared" si="34"/>
        <v>14600</v>
      </c>
      <c r="J93" s="11">
        <v>31</v>
      </c>
      <c r="K93" s="64">
        <v>10000</v>
      </c>
      <c r="L93" s="15">
        <f t="shared" si="39"/>
        <v>3800</v>
      </c>
      <c r="M93" s="15">
        <f t="shared" si="41"/>
        <v>800</v>
      </c>
      <c r="N93" s="42">
        <f t="shared" si="36"/>
        <v>14600</v>
      </c>
      <c r="O93" s="15">
        <f t="shared" si="40"/>
        <v>0</v>
      </c>
    </row>
    <row r="94" spans="1:15" x14ac:dyDescent="0.3">
      <c r="A94" s="39">
        <f t="shared" si="32"/>
        <v>82</v>
      </c>
      <c r="B94" s="40" t="s">
        <v>87</v>
      </c>
      <c r="C94" s="41">
        <v>0.42</v>
      </c>
      <c r="D94" s="11">
        <v>31</v>
      </c>
      <c r="E94" s="64">
        <v>10000</v>
      </c>
      <c r="F94" s="14">
        <f>+ROUND((E94/31*D94),0)</f>
        <v>10000</v>
      </c>
      <c r="G94" s="15">
        <f t="shared" si="33"/>
        <v>4200</v>
      </c>
      <c r="H94" s="15">
        <f t="shared" si="15"/>
        <v>800</v>
      </c>
      <c r="I94" s="42">
        <f t="shared" si="34"/>
        <v>15000</v>
      </c>
      <c r="J94" s="11">
        <v>31</v>
      </c>
      <c r="K94" s="64">
        <v>10000</v>
      </c>
      <c r="L94" s="15">
        <f t="shared" si="39"/>
        <v>4200</v>
      </c>
      <c r="M94" s="15">
        <f t="shared" si="41"/>
        <v>800</v>
      </c>
      <c r="N94" s="42">
        <f t="shared" si="36"/>
        <v>15000</v>
      </c>
      <c r="O94" s="15">
        <f t="shared" si="40"/>
        <v>0</v>
      </c>
    </row>
    <row r="95" spans="1:15" x14ac:dyDescent="0.3">
      <c r="A95" s="39">
        <f t="shared" si="32"/>
        <v>83</v>
      </c>
      <c r="B95" s="44" t="s">
        <v>88</v>
      </c>
      <c r="C95" s="45">
        <v>0.42</v>
      </c>
      <c r="D95" s="11">
        <v>28</v>
      </c>
      <c r="E95" s="64">
        <v>10000</v>
      </c>
      <c r="F95" s="14">
        <f>+ROUND((E95/28*D95),0)</f>
        <v>10000</v>
      </c>
      <c r="G95" s="15">
        <f t="shared" si="33"/>
        <v>4200</v>
      </c>
      <c r="H95" s="15">
        <f t="shared" si="15"/>
        <v>800</v>
      </c>
      <c r="I95" s="42">
        <f t="shared" si="34"/>
        <v>15000</v>
      </c>
      <c r="J95" s="11">
        <v>28</v>
      </c>
      <c r="K95" s="64">
        <v>10000</v>
      </c>
      <c r="L95" s="15">
        <f t="shared" si="39"/>
        <v>4200</v>
      </c>
      <c r="M95" s="15">
        <f t="shared" si="41"/>
        <v>800</v>
      </c>
      <c r="N95" s="42">
        <f t="shared" si="36"/>
        <v>15000</v>
      </c>
      <c r="O95" s="15">
        <f t="shared" si="40"/>
        <v>0</v>
      </c>
    </row>
    <row r="96" spans="1:15" x14ac:dyDescent="0.3">
      <c r="A96" s="39">
        <f t="shared" si="32"/>
        <v>84</v>
      </c>
      <c r="B96" s="46" t="s">
        <v>89</v>
      </c>
      <c r="C96" s="45">
        <v>0.42</v>
      </c>
      <c r="D96" s="11">
        <v>31</v>
      </c>
      <c r="E96" s="64">
        <v>10000</v>
      </c>
      <c r="F96" s="14">
        <f t="shared" si="42"/>
        <v>10000</v>
      </c>
      <c r="G96" s="15">
        <f t="shared" si="33"/>
        <v>4200</v>
      </c>
      <c r="H96" s="15">
        <f t="shared" si="15"/>
        <v>800</v>
      </c>
      <c r="I96" s="42">
        <f t="shared" si="34"/>
        <v>15000</v>
      </c>
      <c r="J96" s="11">
        <v>31</v>
      </c>
      <c r="K96" s="64">
        <v>10000</v>
      </c>
      <c r="L96" s="15">
        <f t="shared" si="39"/>
        <v>4200</v>
      </c>
      <c r="M96" s="15">
        <f t="shared" si="41"/>
        <v>800</v>
      </c>
      <c r="N96" s="42">
        <f t="shared" si="36"/>
        <v>15000</v>
      </c>
      <c r="O96" s="15">
        <f t="shared" si="40"/>
        <v>0</v>
      </c>
    </row>
    <row r="97" spans="1:15" x14ac:dyDescent="0.3">
      <c r="A97" s="47"/>
      <c r="B97" s="48" t="s">
        <v>110</v>
      </c>
      <c r="C97" s="49"/>
      <c r="D97" s="2"/>
      <c r="E97" s="67">
        <f>SUM(E85:E96)</f>
        <v>120000</v>
      </c>
      <c r="F97" s="6">
        <f t="shared" ref="F97:O97" si="43">SUM(F85:F96)</f>
        <v>120000</v>
      </c>
      <c r="G97" s="6">
        <f t="shared" si="43"/>
        <v>45600</v>
      </c>
      <c r="H97" s="6">
        <f t="shared" si="43"/>
        <v>9600</v>
      </c>
      <c r="I97" s="6">
        <f t="shared" si="43"/>
        <v>175200</v>
      </c>
      <c r="J97" s="67">
        <f>SUM(J85:J96)</f>
        <v>365</v>
      </c>
      <c r="K97" s="6">
        <f t="shared" si="43"/>
        <v>120000</v>
      </c>
      <c r="L97" s="6">
        <f t="shared" si="43"/>
        <v>45600</v>
      </c>
      <c r="M97" s="6">
        <f t="shared" si="43"/>
        <v>9600</v>
      </c>
      <c r="N97" s="6">
        <f t="shared" si="43"/>
        <v>175200</v>
      </c>
      <c r="O97" s="8">
        <f t="shared" si="43"/>
        <v>0</v>
      </c>
    </row>
    <row r="98" spans="1:15" x14ac:dyDescent="0.3">
      <c r="A98" s="39">
        <f>+A96+1</f>
        <v>85</v>
      </c>
      <c r="B98" s="46" t="s">
        <v>90</v>
      </c>
      <c r="C98" s="45">
        <v>0.42</v>
      </c>
      <c r="D98" s="11">
        <v>30</v>
      </c>
      <c r="E98" s="64">
        <v>10000</v>
      </c>
      <c r="F98" s="14">
        <f>+ROUND((E98/30*D98),0)</f>
        <v>10000</v>
      </c>
      <c r="G98" s="15">
        <f t="shared" si="33"/>
        <v>4200</v>
      </c>
      <c r="H98" s="15">
        <f t="shared" ref="H98:H108" si="44">+ROUND((F98*0.08),0)</f>
        <v>800</v>
      </c>
      <c r="I98" s="42">
        <f t="shared" si="34"/>
        <v>15000</v>
      </c>
      <c r="J98" s="11">
        <v>30</v>
      </c>
      <c r="K98" s="64">
        <v>10000</v>
      </c>
      <c r="L98" s="15">
        <f t="shared" ref="L98:L108" si="45">+ROUND((K98*C98),0)</f>
        <v>4200</v>
      </c>
      <c r="M98" s="15">
        <f>+ROUND((K98*0.08),0)</f>
        <v>800</v>
      </c>
      <c r="N98" s="42">
        <f t="shared" si="36"/>
        <v>15000</v>
      </c>
      <c r="O98" s="15">
        <f t="shared" ref="O98:O108" si="46">+I98-N98</f>
        <v>0</v>
      </c>
    </row>
    <row r="99" spans="1:15" x14ac:dyDescent="0.3">
      <c r="A99" s="39">
        <f t="shared" si="32"/>
        <v>86</v>
      </c>
      <c r="B99" s="44" t="s">
        <v>91</v>
      </c>
      <c r="C99" s="45">
        <v>0.42</v>
      </c>
      <c r="D99" s="11">
        <v>31</v>
      </c>
      <c r="E99" s="64">
        <v>10000</v>
      </c>
      <c r="F99" s="14">
        <f>+ROUND((E99/31*D99),0)</f>
        <v>10000</v>
      </c>
      <c r="G99" s="15">
        <f t="shared" si="33"/>
        <v>4200</v>
      </c>
      <c r="H99" s="15">
        <f t="shared" si="44"/>
        <v>800</v>
      </c>
      <c r="I99" s="42">
        <f t="shared" si="34"/>
        <v>15000</v>
      </c>
      <c r="J99" s="11">
        <v>31</v>
      </c>
      <c r="K99" s="64">
        <v>10000</v>
      </c>
      <c r="L99" s="15">
        <f t="shared" si="45"/>
        <v>4200</v>
      </c>
      <c r="M99" s="15">
        <f t="shared" ref="M99:M108" si="47">+ROUND((K99*0.08),0)</f>
        <v>800</v>
      </c>
      <c r="N99" s="42">
        <f t="shared" si="36"/>
        <v>15000</v>
      </c>
      <c r="O99" s="15">
        <f t="shared" si="46"/>
        <v>0</v>
      </c>
    </row>
    <row r="100" spans="1:15" x14ac:dyDescent="0.3">
      <c r="A100" s="39">
        <f t="shared" si="32"/>
        <v>87</v>
      </c>
      <c r="B100" s="70" t="s">
        <v>92</v>
      </c>
      <c r="C100" s="45">
        <v>0.42</v>
      </c>
      <c r="D100" s="11">
        <v>30</v>
      </c>
      <c r="E100" s="64">
        <v>10000</v>
      </c>
      <c r="F100" s="15">
        <f>+ROUND((E100/30*D100),0)</f>
        <v>10000</v>
      </c>
      <c r="G100" s="15">
        <f t="shared" si="33"/>
        <v>4200</v>
      </c>
      <c r="H100" s="15">
        <f t="shared" si="44"/>
        <v>800</v>
      </c>
      <c r="I100" s="15">
        <f t="shared" si="34"/>
        <v>15000</v>
      </c>
      <c r="J100" s="11">
        <v>30</v>
      </c>
      <c r="K100" s="64">
        <v>10000</v>
      </c>
      <c r="L100" s="15">
        <f t="shared" si="45"/>
        <v>4200</v>
      </c>
      <c r="M100" s="15">
        <f t="shared" si="47"/>
        <v>800</v>
      </c>
      <c r="N100" s="15">
        <f t="shared" si="36"/>
        <v>15000</v>
      </c>
      <c r="O100" s="15">
        <f t="shared" si="46"/>
        <v>0</v>
      </c>
    </row>
    <row r="101" spans="1:15" x14ac:dyDescent="0.3">
      <c r="A101" s="39">
        <f t="shared" si="32"/>
        <v>88</v>
      </c>
      <c r="B101" s="50" t="s">
        <v>114</v>
      </c>
      <c r="C101" s="74">
        <v>0.46</v>
      </c>
      <c r="D101" s="11">
        <v>31</v>
      </c>
      <c r="E101" s="64">
        <v>10000</v>
      </c>
      <c r="F101" s="15">
        <f>+ROUND((E101/31*D101),0)</f>
        <v>10000</v>
      </c>
      <c r="G101" s="15">
        <f t="shared" si="33"/>
        <v>4600</v>
      </c>
      <c r="H101" s="15">
        <f t="shared" si="44"/>
        <v>800</v>
      </c>
      <c r="I101" s="15">
        <f t="shared" si="34"/>
        <v>15400</v>
      </c>
      <c r="J101" s="11">
        <v>31</v>
      </c>
      <c r="K101" s="64">
        <v>10000</v>
      </c>
      <c r="L101" s="15">
        <f t="shared" si="45"/>
        <v>4600</v>
      </c>
      <c r="M101" s="15">
        <f t="shared" si="47"/>
        <v>800</v>
      </c>
      <c r="N101" s="15">
        <f t="shared" si="36"/>
        <v>15400</v>
      </c>
      <c r="O101" s="15">
        <f t="shared" si="46"/>
        <v>0</v>
      </c>
    </row>
    <row r="102" spans="1:15" x14ac:dyDescent="0.3">
      <c r="A102" s="39">
        <f t="shared" si="32"/>
        <v>89</v>
      </c>
      <c r="B102" s="51" t="s">
        <v>115</v>
      </c>
      <c r="C102" s="75">
        <v>0.46</v>
      </c>
      <c r="D102" s="11">
        <v>31</v>
      </c>
      <c r="E102" s="64">
        <v>10000</v>
      </c>
      <c r="F102" s="15">
        <f>+ROUND((E102/31*D102),0)</f>
        <v>10000</v>
      </c>
      <c r="G102" s="15">
        <f t="shared" si="33"/>
        <v>4600</v>
      </c>
      <c r="H102" s="15">
        <f t="shared" si="44"/>
        <v>800</v>
      </c>
      <c r="I102" s="15">
        <f t="shared" si="34"/>
        <v>15400</v>
      </c>
      <c r="J102" s="11">
        <v>31</v>
      </c>
      <c r="K102" s="64">
        <v>10000</v>
      </c>
      <c r="L102" s="15">
        <f t="shared" si="45"/>
        <v>4600</v>
      </c>
      <c r="M102" s="15">
        <f t="shared" si="47"/>
        <v>800</v>
      </c>
      <c r="N102" s="15">
        <f t="shared" si="36"/>
        <v>15400</v>
      </c>
      <c r="O102" s="15">
        <f t="shared" si="46"/>
        <v>0</v>
      </c>
    </row>
    <row r="103" spans="1:15" x14ac:dyDescent="0.3">
      <c r="A103" s="39">
        <f t="shared" si="32"/>
        <v>90</v>
      </c>
      <c r="B103" s="51" t="s">
        <v>116</v>
      </c>
      <c r="C103" s="75">
        <v>0.46</v>
      </c>
      <c r="D103" s="11">
        <v>30</v>
      </c>
      <c r="E103" s="64">
        <v>10000</v>
      </c>
      <c r="F103" s="15">
        <f>+ROUND((E103/30*D103),0)</f>
        <v>10000</v>
      </c>
      <c r="G103" s="15">
        <f t="shared" si="33"/>
        <v>4600</v>
      </c>
      <c r="H103" s="15">
        <f t="shared" si="44"/>
        <v>800</v>
      </c>
      <c r="I103" s="15">
        <f t="shared" si="34"/>
        <v>15400</v>
      </c>
      <c r="J103" s="11">
        <v>30</v>
      </c>
      <c r="K103" s="64">
        <v>10000</v>
      </c>
      <c r="L103" s="15">
        <f t="shared" si="45"/>
        <v>4600</v>
      </c>
      <c r="M103" s="15">
        <f t="shared" si="47"/>
        <v>800</v>
      </c>
      <c r="N103" s="15">
        <f t="shared" si="36"/>
        <v>15400</v>
      </c>
      <c r="O103" s="15">
        <f t="shared" si="46"/>
        <v>0</v>
      </c>
    </row>
    <row r="104" spans="1:15" x14ac:dyDescent="0.3">
      <c r="A104" s="39">
        <f t="shared" si="32"/>
        <v>91</v>
      </c>
      <c r="B104" s="51" t="s">
        <v>117</v>
      </c>
      <c r="C104" s="75">
        <v>0.46</v>
      </c>
      <c r="D104" s="11">
        <v>31</v>
      </c>
      <c r="E104" s="64">
        <v>10000</v>
      </c>
      <c r="F104" s="15">
        <f>+ROUND((E104/31*D104),0)</f>
        <v>10000</v>
      </c>
      <c r="G104" s="15">
        <f t="shared" si="33"/>
        <v>4600</v>
      </c>
      <c r="H104" s="15">
        <f t="shared" si="44"/>
        <v>800</v>
      </c>
      <c r="I104" s="15">
        <f t="shared" si="34"/>
        <v>15400</v>
      </c>
      <c r="J104" s="11">
        <v>31</v>
      </c>
      <c r="K104" s="64">
        <v>10000</v>
      </c>
      <c r="L104" s="15">
        <f t="shared" si="45"/>
        <v>4600</v>
      </c>
      <c r="M104" s="15">
        <f t="shared" si="47"/>
        <v>800</v>
      </c>
      <c r="N104" s="15">
        <f t="shared" si="36"/>
        <v>15400</v>
      </c>
      <c r="O104" s="15">
        <f t="shared" si="46"/>
        <v>0</v>
      </c>
    </row>
    <row r="105" spans="1:15" x14ac:dyDescent="0.3">
      <c r="A105" s="39">
        <f t="shared" si="32"/>
        <v>92</v>
      </c>
      <c r="B105" s="51" t="s">
        <v>118</v>
      </c>
      <c r="C105" s="75">
        <v>0.46</v>
      </c>
      <c r="D105" s="11">
        <v>30</v>
      </c>
      <c r="E105" s="64">
        <v>10000</v>
      </c>
      <c r="F105" s="15">
        <f t="shared" ref="F105" si="48">+ROUND((E105/30*D105),0)</f>
        <v>10000</v>
      </c>
      <c r="G105" s="15">
        <f t="shared" si="33"/>
        <v>4600</v>
      </c>
      <c r="H105" s="15">
        <f t="shared" si="44"/>
        <v>800</v>
      </c>
      <c r="I105" s="15">
        <f t="shared" si="34"/>
        <v>15400</v>
      </c>
      <c r="J105" s="11">
        <v>30</v>
      </c>
      <c r="K105" s="64">
        <v>10000</v>
      </c>
      <c r="L105" s="15">
        <f t="shared" si="45"/>
        <v>4600</v>
      </c>
      <c r="M105" s="15">
        <f t="shared" si="47"/>
        <v>800</v>
      </c>
      <c r="N105" s="15">
        <f t="shared" si="36"/>
        <v>15400</v>
      </c>
      <c r="O105" s="15">
        <f t="shared" si="46"/>
        <v>0</v>
      </c>
    </row>
    <row r="106" spans="1:15" x14ac:dyDescent="0.3">
      <c r="A106" s="39">
        <f t="shared" si="32"/>
        <v>93</v>
      </c>
      <c r="B106" s="70" t="s">
        <v>119</v>
      </c>
      <c r="C106" s="75">
        <v>0.46</v>
      </c>
      <c r="D106" s="11">
        <v>31</v>
      </c>
      <c r="E106" s="64">
        <v>10000</v>
      </c>
      <c r="F106" s="15">
        <f>+ROUND((E106/31*D106),0)</f>
        <v>10000</v>
      </c>
      <c r="G106" s="15">
        <f t="shared" si="33"/>
        <v>4600</v>
      </c>
      <c r="H106" s="15">
        <f t="shared" si="44"/>
        <v>800</v>
      </c>
      <c r="I106" s="15">
        <f t="shared" si="34"/>
        <v>15400</v>
      </c>
      <c r="J106" s="11">
        <v>31</v>
      </c>
      <c r="K106" s="64">
        <v>10000</v>
      </c>
      <c r="L106" s="15">
        <f t="shared" si="45"/>
        <v>4600</v>
      </c>
      <c r="M106" s="15">
        <f t="shared" si="47"/>
        <v>800</v>
      </c>
      <c r="N106" s="15">
        <f t="shared" si="36"/>
        <v>15400</v>
      </c>
      <c r="O106" s="15">
        <f t="shared" si="46"/>
        <v>0</v>
      </c>
    </row>
    <row r="107" spans="1:15" x14ac:dyDescent="0.3">
      <c r="A107" s="39">
        <f t="shared" si="32"/>
        <v>94</v>
      </c>
      <c r="B107" s="50" t="s">
        <v>120</v>
      </c>
      <c r="C107" s="76">
        <v>0.5</v>
      </c>
      <c r="D107" s="11">
        <v>31</v>
      </c>
      <c r="E107" s="64">
        <v>10000</v>
      </c>
      <c r="F107" s="15">
        <f>+ROUND((E107/31*D107),0)</f>
        <v>10000</v>
      </c>
      <c r="G107" s="15">
        <f t="shared" si="33"/>
        <v>5000</v>
      </c>
      <c r="H107" s="15">
        <f t="shared" si="44"/>
        <v>800</v>
      </c>
      <c r="I107" s="15">
        <f t="shared" si="34"/>
        <v>15800</v>
      </c>
      <c r="J107" s="11">
        <v>31</v>
      </c>
      <c r="K107" s="64">
        <v>10000</v>
      </c>
      <c r="L107" s="15">
        <f t="shared" si="45"/>
        <v>5000</v>
      </c>
      <c r="M107" s="15">
        <f t="shared" si="47"/>
        <v>800</v>
      </c>
      <c r="N107" s="15">
        <f t="shared" si="36"/>
        <v>15800</v>
      </c>
      <c r="O107" s="15">
        <f t="shared" si="46"/>
        <v>0</v>
      </c>
    </row>
    <row r="108" spans="1:15" x14ac:dyDescent="0.3">
      <c r="A108" s="39">
        <f t="shared" si="32"/>
        <v>95</v>
      </c>
      <c r="B108" s="51" t="s">
        <v>121</v>
      </c>
      <c r="C108" s="73">
        <v>0.5</v>
      </c>
      <c r="D108" s="11">
        <v>28</v>
      </c>
      <c r="E108" s="64">
        <v>10000</v>
      </c>
      <c r="F108" s="15">
        <f>+ROUND((E108/28*D108),0)</f>
        <v>10000</v>
      </c>
      <c r="G108" s="15">
        <f t="shared" si="33"/>
        <v>5000</v>
      </c>
      <c r="H108" s="15">
        <f t="shared" si="44"/>
        <v>800</v>
      </c>
      <c r="I108" s="15">
        <f t="shared" si="34"/>
        <v>15800</v>
      </c>
      <c r="J108" s="11">
        <v>28</v>
      </c>
      <c r="K108" s="64">
        <v>10000</v>
      </c>
      <c r="L108" s="15">
        <f t="shared" si="45"/>
        <v>5000</v>
      </c>
      <c r="M108" s="15">
        <f t="shared" si="47"/>
        <v>800</v>
      </c>
      <c r="N108" s="15">
        <f t="shared" si="36"/>
        <v>15800</v>
      </c>
      <c r="O108" s="15">
        <f t="shared" si="46"/>
        <v>0</v>
      </c>
    </row>
    <row r="109" spans="1:15" x14ac:dyDescent="0.3">
      <c r="A109" s="39">
        <f t="shared" si="32"/>
        <v>96</v>
      </c>
      <c r="B109" s="51" t="s">
        <v>143</v>
      </c>
      <c r="C109" s="73">
        <v>0.5</v>
      </c>
      <c r="D109" s="11">
        <v>31</v>
      </c>
      <c r="E109" s="64">
        <v>10000</v>
      </c>
      <c r="F109" s="15">
        <f>+ROUND((E109/31*D109),0)</f>
        <v>10000</v>
      </c>
      <c r="G109" s="15">
        <f t="shared" ref="G109" si="49">+ROUND((F109*C109),0)</f>
        <v>5000</v>
      </c>
      <c r="H109" s="15">
        <f t="shared" ref="H109" si="50">+ROUND((F109*0.08),0)</f>
        <v>800</v>
      </c>
      <c r="I109" s="15">
        <f t="shared" ref="I109" si="51">+F109+G109+H109</f>
        <v>15800</v>
      </c>
      <c r="J109" s="11">
        <v>31</v>
      </c>
      <c r="K109" s="64">
        <v>10000</v>
      </c>
      <c r="L109" s="15">
        <f t="shared" ref="L109" si="52">+ROUND((K109*C109),0)</f>
        <v>5000</v>
      </c>
      <c r="M109" s="15">
        <f t="shared" ref="M109" si="53">+ROUND((K109*0.08),0)</f>
        <v>800</v>
      </c>
      <c r="N109" s="15">
        <f t="shared" ref="N109" si="54">+K109+L109+M109</f>
        <v>15800</v>
      </c>
      <c r="O109" s="15">
        <f t="shared" ref="O109" si="55">+I109-N109</f>
        <v>0</v>
      </c>
    </row>
    <row r="110" spans="1:15" x14ac:dyDescent="0.3">
      <c r="A110" s="52"/>
      <c r="B110" s="53" t="s">
        <v>110</v>
      </c>
      <c r="C110" s="49"/>
      <c r="D110" s="3"/>
      <c r="E110" s="5">
        <f>SUM(E98:E108)</f>
        <v>110000</v>
      </c>
      <c r="F110" s="5">
        <f t="shared" ref="F110:O110" si="56">SUM(F98:F108)</f>
        <v>110000</v>
      </c>
      <c r="G110" s="5">
        <f t="shared" si="56"/>
        <v>50200</v>
      </c>
      <c r="H110" s="5">
        <f t="shared" si="56"/>
        <v>8800</v>
      </c>
      <c r="I110" s="5">
        <f t="shared" si="56"/>
        <v>169000</v>
      </c>
      <c r="J110" s="5">
        <f>SUM(J98:J108)</f>
        <v>334</v>
      </c>
      <c r="K110" s="5">
        <f t="shared" si="56"/>
        <v>110000</v>
      </c>
      <c r="L110" s="5">
        <f t="shared" si="56"/>
        <v>50200</v>
      </c>
      <c r="M110" s="5">
        <f t="shared" si="56"/>
        <v>8800</v>
      </c>
      <c r="N110" s="5">
        <f t="shared" si="56"/>
        <v>169000</v>
      </c>
      <c r="O110" s="5">
        <f t="shared" si="56"/>
        <v>0</v>
      </c>
    </row>
    <row r="111" spans="1:15" x14ac:dyDescent="0.3">
      <c r="A111" s="39">
        <v>97</v>
      </c>
      <c r="B111" s="46" t="s">
        <v>126</v>
      </c>
      <c r="C111" s="73">
        <v>0.5</v>
      </c>
      <c r="D111" s="11">
        <v>30</v>
      </c>
      <c r="E111" s="64">
        <v>10000</v>
      </c>
      <c r="F111" s="15">
        <f>+ROUND((E111/30*D111),0)</f>
        <v>10000</v>
      </c>
      <c r="G111" s="15">
        <f t="shared" ref="G111:G121" si="57">+ROUND((F111*C111),0)</f>
        <v>5000</v>
      </c>
      <c r="H111" s="15">
        <f t="shared" ref="H111:H121" si="58">+ROUND((F111*0.08),0)</f>
        <v>800</v>
      </c>
      <c r="I111" s="15">
        <f t="shared" ref="I111:I121" si="59">+F111+G111+H111</f>
        <v>15800</v>
      </c>
      <c r="J111" s="11">
        <v>30</v>
      </c>
      <c r="K111" s="64">
        <v>10000</v>
      </c>
      <c r="L111" s="15">
        <f t="shared" ref="L111:L121" si="60">+ROUND((K111*C111),0)</f>
        <v>5000</v>
      </c>
      <c r="M111" s="15">
        <f t="shared" ref="M111:M121" si="61">+ROUND((K111*0.08),0)</f>
        <v>800</v>
      </c>
      <c r="N111" s="15">
        <f t="shared" ref="N111:N121" si="62">+K111+L111+M111</f>
        <v>15800</v>
      </c>
      <c r="O111" s="15">
        <f t="shared" ref="O111:O121" si="63">+I111-N111</f>
        <v>0</v>
      </c>
    </row>
    <row r="112" spans="1:15" x14ac:dyDescent="0.3">
      <c r="A112" s="39">
        <f t="shared" si="32"/>
        <v>98</v>
      </c>
      <c r="B112" s="44" t="s">
        <v>127</v>
      </c>
      <c r="C112" s="73">
        <v>0.5</v>
      </c>
      <c r="D112" s="11">
        <v>31</v>
      </c>
      <c r="E112" s="64">
        <v>10000</v>
      </c>
      <c r="F112" s="15">
        <f>+ROUND((E112/31*D112),0)</f>
        <v>10000</v>
      </c>
      <c r="G112" s="15">
        <f t="shared" si="57"/>
        <v>5000</v>
      </c>
      <c r="H112" s="15">
        <f t="shared" si="58"/>
        <v>800</v>
      </c>
      <c r="I112" s="15">
        <f t="shared" si="59"/>
        <v>15800</v>
      </c>
      <c r="J112" s="11">
        <v>31</v>
      </c>
      <c r="K112" s="64">
        <v>10000</v>
      </c>
      <c r="L112" s="15">
        <f t="shared" si="60"/>
        <v>5000</v>
      </c>
      <c r="M112" s="15">
        <f t="shared" si="61"/>
        <v>800</v>
      </c>
      <c r="N112" s="15">
        <f t="shared" si="62"/>
        <v>15800</v>
      </c>
      <c r="O112" s="15">
        <f t="shared" si="63"/>
        <v>0</v>
      </c>
    </row>
    <row r="113" spans="1:15" x14ac:dyDescent="0.3">
      <c r="A113" s="39">
        <f t="shared" si="32"/>
        <v>99</v>
      </c>
      <c r="B113" s="70" t="s">
        <v>128</v>
      </c>
      <c r="C113" s="73">
        <v>0.5</v>
      </c>
      <c r="D113" s="11">
        <v>30</v>
      </c>
      <c r="E113" s="64">
        <v>10000</v>
      </c>
      <c r="F113" s="15">
        <f>+ROUND((E113/30*D113),0)</f>
        <v>10000</v>
      </c>
      <c r="G113" s="15">
        <f t="shared" si="57"/>
        <v>5000</v>
      </c>
      <c r="H113" s="15">
        <f t="shared" si="58"/>
        <v>800</v>
      </c>
      <c r="I113" s="15">
        <f t="shared" si="59"/>
        <v>15800</v>
      </c>
      <c r="J113" s="11">
        <v>30</v>
      </c>
      <c r="K113" s="64">
        <v>10000</v>
      </c>
      <c r="L113" s="15">
        <f t="shared" si="60"/>
        <v>5000</v>
      </c>
      <c r="M113" s="15">
        <f t="shared" si="61"/>
        <v>800</v>
      </c>
      <c r="N113" s="15">
        <f t="shared" si="62"/>
        <v>15800</v>
      </c>
      <c r="O113" s="15">
        <f t="shared" si="63"/>
        <v>0</v>
      </c>
    </row>
    <row r="114" spans="1:15" x14ac:dyDescent="0.3">
      <c r="A114" s="39">
        <f t="shared" si="32"/>
        <v>100</v>
      </c>
      <c r="B114" s="50" t="s">
        <v>129</v>
      </c>
      <c r="C114" s="41">
        <v>0.53</v>
      </c>
      <c r="D114" s="11">
        <v>31</v>
      </c>
      <c r="E114" s="64">
        <v>10000</v>
      </c>
      <c r="F114" s="15">
        <f>+ROUND((E114/31*D114),0)</f>
        <v>10000</v>
      </c>
      <c r="G114" s="15">
        <f t="shared" si="57"/>
        <v>5300</v>
      </c>
      <c r="H114" s="15">
        <f t="shared" si="58"/>
        <v>800</v>
      </c>
      <c r="I114" s="15">
        <f t="shared" si="59"/>
        <v>16100</v>
      </c>
      <c r="J114" s="11">
        <v>31</v>
      </c>
      <c r="K114" s="64">
        <v>10000</v>
      </c>
      <c r="L114" s="15">
        <f t="shared" si="60"/>
        <v>5300</v>
      </c>
      <c r="M114" s="15">
        <f t="shared" si="61"/>
        <v>800</v>
      </c>
      <c r="N114" s="15">
        <f t="shared" si="62"/>
        <v>16100</v>
      </c>
      <c r="O114" s="15">
        <f t="shared" si="63"/>
        <v>0</v>
      </c>
    </row>
    <row r="115" spans="1:15" x14ac:dyDescent="0.3">
      <c r="A115" s="39">
        <f t="shared" si="32"/>
        <v>101</v>
      </c>
      <c r="B115" s="51" t="s">
        <v>130</v>
      </c>
      <c r="C115" s="45">
        <v>0.53</v>
      </c>
      <c r="D115" s="11">
        <v>31</v>
      </c>
      <c r="E115" s="64">
        <v>10000</v>
      </c>
      <c r="F115" s="15">
        <f>+ROUND((E115/31*D115),0)</f>
        <v>10000</v>
      </c>
      <c r="G115" s="15">
        <f t="shared" si="57"/>
        <v>5300</v>
      </c>
      <c r="H115" s="15">
        <f t="shared" si="58"/>
        <v>800</v>
      </c>
      <c r="I115" s="15">
        <f t="shared" si="59"/>
        <v>16100</v>
      </c>
      <c r="J115" s="11">
        <v>31</v>
      </c>
      <c r="K115" s="64">
        <v>10000</v>
      </c>
      <c r="L115" s="15">
        <f t="shared" si="60"/>
        <v>5300</v>
      </c>
      <c r="M115" s="15">
        <f t="shared" si="61"/>
        <v>800</v>
      </c>
      <c r="N115" s="15">
        <f t="shared" si="62"/>
        <v>16100</v>
      </c>
      <c r="O115" s="15">
        <f t="shared" si="63"/>
        <v>0</v>
      </c>
    </row>
    <row r="116" spans="1:15" x14ac:dyDescent="0.3">
      <c r="A116" s="39">
        <f t="shared" si="32"/>
        <v>102</v>
      </c>
      <c r="B116" s="51" t="s">
        <v>131</v>
      </c>
      <c r="C116" s="45">
        <v>0.53</v>
      </c>
      <c r="D116" s="11">
        <v>30</v>
      </c>
      <c r="E116" s="64">
        <v>10000</v>
      </c>
      <c r="F116" s="15">
        <f>+ROUND((E116/30*D116),0)</f>
        <v>10000</v>
      </c>
      <c r="G116" s="15">
        <f t="shared" si="57"/>
        <v>5300</v>
      </c>
      <c r="H116" s="15">
        <f t="shared" si="58"/>
        <v>800</v>
      </c>
      <c r="I116" s="15">
        <f t="shared" si="59"/>
        <v>16100</v>
      </c>
      <c r="J116" s="11">
        <v>30</v>
      </c>
      <c r="K116" s="64">
        <v>10000</v>
      </c>
      <c r="L116" s="15">
        <f t="shared" si="60"/>
        <v>5300</v>
      </c>
      <c r="M116" s="15">
        <f t="shared" si="61"/>
        <v>800</v>
      </c>
      <c r="N116" s="15">
        <f t="shared" si="62"/>
        <v>16100</v>
      </c>
      <c r="O116" s="15">
        <f t="shared" si="63"/>
        <v>0</v>
      </c>
    </row>
    <row r="117" spans="1:15" x14ac:dyDescent="0.3">
      <c r="A117" s="39">
        <f t="shared" si="32"/>
        <v>103</v>
      </c>
      <c r="B117" s="51" t="s">
        <v>132</v>
      </c>
      <c r="C117" s="45">
        <v>0.53</v>
      </c>
      <c r="D117" s="11">
        <v>31</v>
      </c>
      <c r="E117" s="64">
        <v>10000</v>
      </c>
      <c r="F117" s="15">
        <f>+ROUND((E117/31*D117),0)</f>
        <v>10000</v>
      </c>
      <c r="G117" s="15">
        <f t="shared" si="57"/>
        <v>5300</v>
      </c>
      <c r="H117" s="15">
        <f t="shared" si="58"/>
        <v>800</v>
      </c>
      <c r="I117" s="15">
        <f t="shared" si="59"/>
        <v>16100</v>
      </c>
      <c r="J117" s="11">
        <v>31</v>
      </c>
      <c r="K117" s="64">
        <v>10000</v>
      </c>
      <c r="L117" s="15">
        <f t="shared" si="60"/>
        <v>5300</v>
      </c>
      <c r="M117" s="15">
        <f t="shared" si="61"/>
        <v>800</v>
      </c>
      <c r="N117" s="15">
        <f t="shared" si="62"/>
        <v>16100</v>
      </c>
      <c r="O117" s="15">
        <f t="shared" si="63"/>
        <v>0</v>
      </c>
    </row>
    <row r="118" spans="1:15" x14ac:dyDescent="0.3">
      <c r="A118" s="39">
        <f t="shared" si="32"/>
        <v>104</v>
      </c>
      <c r="B118" s="51" t="s">
        <v>133</v>
      </c>
      <c r="C118" s="45">
        <v>0.53</v>
      </c>
      <c r="D118" s="11">
        <v>30</v>
      </c>
      <c r="E118" s="64">
        <v>10000</v>
      </c>
      <c r="F118" s="15">
        <f>+ROUND((E118/30*D118),0)</f>
        <v>10000</v>
      </c>
      <c r="G118" s="15">
        <f t="shared" si="57"/>
        <v>5300</v>
      </c>
      <c r="H118" s="15">
        <f t="shared" si="58"/>
        <v>800</v>
      </c>
      <c r="I118" s="15">
        <f t="shared" si="59"/>
        <v>16100</v>
      </c>
      <c r="J118" s="11">
        <v>30</v>
      </c>
      <c r="K118" s="64">
        <v>10000</v>
      </c>
      <c r="L118" s="15">
        <f t="shared" si="60"/>
        <v>5300</v>
      </c>
      <c r="M118" s="15">
        <f t="shared" si="61"/>
        <v>800</v>
      </c>
      <c r="N118" s="15">
        <f t="shared" si="62"/>
        <v>16100</v>
      </c>
      <c r="O118" s="15">
        <f t="shared" si="63"/>
        <v>0</v>
      </c>
    </row>
    <row r="119" spans="1:15" x14ac:dyDescent="0.3">
      <c r="A119" s="39">
        <f t="shared" si="32"/>
        <v>105</v>
      </c>
      <c r="B119" s="70" t="s">
        <v>134</v>
      </c>
      <c r="C119" s="45">
        <v>0.53</v>
      </c>
      <c r="D119" s="11">
        <v>31</v>
      </c>
      <c r="E119" s="64">
        <v>10000</v>
      </c>
      <c r="F119" s="15">
        <f>+ROUND((E119/31*D119),0)</f>
        <v>10000</v>
      </c>
      <c r="G119" s="15">
        <f t="shared" si="57"/>
        <v>5300</v>
      </c>
      <c r="H119" s="15">
        <f t="shared" si="58"/>
        <v>800</v>
      </c>
      <c r="I119" s="15">
        <f t="shared" si="59"/>
        <v>16100</v>
      </c>
      <c r="J119" s="11">
        <v>31</v>
      </c>
      <c r="K119" s="64">
        <v>10000</v>
      </c>
      <c r="L119" s="15">
        <f t="shared" si="60"/>
        <v>5300</v>
      </c>
      <c r="M119" s="15">
        <f t="shared" si="61"/>
        <v>800</v>
      </c>
      <c r="N119" s="15">
        <f t="shared" si="62"/>
        <v>16100</v>
      </c>
      <c r="O119" s="15">
        <f t="shared" si="63"/>
        <v>0</v>
      </c>
    </row>
    <row r="120" spans="1:15" x14ac:dyDescent="0.3">
      <c r="A120" s="39">
        <f t="shared" si="32"/>
        <v>106</v>
      </c>
      <c r="B120" s="50" t="s">
        <v>135</v>
      </c>
      <c r="C120" s="41">
        <v>0.55000000000000004</v>
      </c>
      <c r="D120" s="11">
        <v>31</v>
      </c>
      <c r="E120" s="64">
        <v>10000</v>
      </c>
      <c r="F120" s="15">
        <f>+ROUND((E120/31*D120),0)</f>
        <v>10000</v>
      </c>
      <c r="G120" s="15">
        <f t="shared" si="57"/>
        <v>5500</v>
      </c>
      <c r="H120" s="15">
        <f t="shared" si="58"/>
        <v>800</v>
      </c>
      <c r="I120" s="15">
        <f t="shared" si="59"/>
        <v>16300</v>
      </c>
      <c r="J120" s="11">
        <v>31</v>
      </c>
      <c r="K120" s="64">
        <v>10000</v>
      </c>
      <c r="L120" s="15">
        <f t="shared" si="60"/>
        <v>5500</v>
      </c>
      <c r="M120" s="15">
        <f t="shared" si="61"/>
        <v>800</v>
      </c>
      <c r="N120" s="15">
        <f t="shared" si="62"/>
        <v>16300</v>
      </c>
      <c r="O120" s="15">
        <f t="shared" si="63"/>
        <v>0</v>
      </c>
    </row>
    <row r="121" spans="1:15" x14ac:dyDescent="0.3">
      <c r="A121" s="39">
        <f t="shared" si="32"/>
        <v>107</v>
      </c>
      <c r="B121" s="51" t="s">
        <v>136</v>
      </c>
      <c r="C121" s="45">
        <v>0.55000000000000004</v>
      </c>
      <c r="D121" s="11">
        <v>28</v>
      </c>
      <c r="E121" s="64">
        <v>10000</v>
      </c>
      <c r="F121" s="15">
        <f t="shared" ref="F121" si="64">+ROUND((E121/28*D121),0)</f>
        <v>10000</v>
      </c>
      <c r="G121" s="15">
        <f t="shared" si="57"/>
        <v>5500</v>
      </c>
      <c r="H121" s="15">
        <f t="shared" si="58"/>
        <v>800</v>
      </c>
      <c r="I121" s="15">
        <f t="shared" si="59"/>
        <v>16300</v>
      </c>
      <c r="J121" s="11">
        <v>28</v>
      </c>
      <c r="K121" s="64">
        <v>10000</v>
      </c>
      <c r="L121" s="15">
        <f t="shared" si="60"/>
        <v>5500</v>
      </c>
      <c r="M121" s="15">
        <f t="shared" si="61"/>
        <v>800</v>
      </c>
      <c r="N121" s="15">
        <f t="shared" si="62"/>
        <v>16300</v>
      </c>
      <c r="O121" s="15">
        <f t="shared" si="63"/>
        <v>0</v>
      </c>
    </row>
    <row r="122" spans="1:15" x14ac:dyDescent="0.3">
      <c r="A122" s="83"/>
      <c r="B122" s="84" t="s">
        <v>110</v>
      </c>
      <c r="C122" s="85"/>
      <c r="D122" s="11">
        <v>31</v>
      </c>
      <c r="E122" s="64">
        <v>10000</v>
      </c>
      <c r="F122" s="86">
        <f t="shared" ref="F122:O122" si="65">SUM(F111:F121)</f>
        <v>110000</v>
      </c>
      <c r="G122" s="86">
        <f t="shared" si="65"/>
        <v>57800</v>
      </c>
      <c r="H122" s="86">
        <f t="shared" si="65"/>
        <v>8800</v>
      </c>
      <c r="I122" s="86">
        <f t="shared" si="65"/>
        <v>176600</v>
      </c>
      <c r="J122" s="11">
        <v>31</v>
      </c>
      <c r="K122" s="64">
        <v>10000</v>
      </c>
      <c r="L122" s="86">
        <f t="shared" si="65"/>
        <v>57800</v>
      </c>
      <c r="M122" s="86">
        <f t="shared" si="65"/>
        <v>8800</v>
      </c>
      <c r="N122" s="86">
        <f t="shared" si="65"/>
        <v>176600</v>
      </c>
      <c r="O122" s="86">
        <f t="shared" si="65"/>
        <v>0</v>
      </c>
    </row>
    <row r="123" spans="1:15" x14ac:dyDescent="0.3">
      <c r="A123" s="54"/>
      <c r="B123" s="90" t="s">
        <v>111</v>
      </c>
      <c r="C123" s="90"/>
      <c r="D123" s="12"/>
      <c r="E123" s="13">
        <f t="shared" ref="E123:O123" si="66">+E110+E97+E84+E71+E58+E45+E32+E19+E122</f>
        <v>960000</v>
      </c>
      <c r="F123" s="13">
        <f t="shared" si="66"/>
        <v>1060000</v>
      </c>
      <c r="G123" s="13">
        <f t="shared" si="66"/>
        <v>246600</v>
      </c>
      <c r="H123" s="13">
        <f t="shared" si="66"/>
        <v>84800</v>
      </c>
      <c r="I123" s="13">
        <f t="shared" si="66"/>
        <v>1391400</v>
      </c>
      <c r="J123" s="13">
        <f t="shared" si="66"/>
        <v>122555</v>
      </c>
      <c r="K123" s="13">
        <f t="shared" si="66"/>
        <v>960000</v>
      </c>
      <c r="L123" s="13">
        <f t="shared" si="66"/>
        <v>246600</v>
      </c>
      <c r="M123" s="13">
        <f t="shared" si="66"/>
        <v>84800</v>
      </c>
      <c r="N123" s="13">
        <f t="shared" si="66"/>
        <v>1391400</v>
      </c>
      <c r="O123" s="13">
        <f t="shared" si="66"/>
        <v>0</v>
      </c>
    </row>
    <row r="124" spans="1:15" x14ac:dyDescent="0.3">
      <c r="A124" s="90" t="s">
        <v>122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80">
        <f>+O123</f>
        <v>0</v>
      </c>
    </row>
    <row r="125" spans="1:15" s="55" customFormat="1" ht="14.4" x14ac:dyDescent="0.3">
      <c r="B125" s="56" t="s">
        <v>34</v>
      </c>
      <c r="C125" s="56" t="s">
        <v>142</v>
      </c>
      <c r="D125" s="56"/>
    </row>
    <row r="126" spans="1:15" s="55" customFormat="1" ht="14.4" x14ac:dyDescent="0.3">
      <c r="C126" s="55" t="s">
        <v>108</v>
      </c>
      <c r="O126" s="79"/>
    </row>
    <row r="127" spans="1:15" s="55" customFormat="1" ht="15" customHeight="1" x14ac:dyDescent="0.3">
      <c r="C127" s="55" t="s">
        <v>139</v>
      </c>
      <c r="O127" s="79"/>
    </row>
    <row r="128" spans="1:15" x14ac:dyDescent="0.3">
      <c r="C128" s="55"/>
      <c r="D128" s="55"/>
      <c r="E128" s="55"/>
      <c r="F128" s="55"/>
      <c r="G128" s="55"/>
      <c r="H128" s="55"/>
      <c r="I128" s="55"/>
      <c r="J128" s="55"/>
    </row>
  </sheetData>
  <mergeCells count="11">
    <mergeCell ref="B123:C123"/>
    <mergeCell ref="A124:N124"/>
    <mergeCell ref="A1:O1"/>
    <mergeCell ref="A4:A5"/>
    <mergeCell ref="B4:B5"/>
    <mergeCell ref="C4:C5"/>
    <mergeCell ref="D4:D5"/>
    <mergeCell ref="E4:E5"/>
    <mergeCell ref="F4:I4"/>
    <mergeCell ref="K4:N4"/>
    <mergeCell ref="O4:O5"/>
  </mergeCells>
  <pageMargins left="0.70866141732283505" right="0.70866141732283505" top="0.74803149606299202" bottom="0.74803149606299202" header="0.31496062992126" footer="0.31496062992126"/>
  <pageSetup paperSize="5" scale="97" orientation="landscape" r:id="rId1"/>
  <rowBreaks count="1" manualBreakCount="1">
    <brk id="9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AdminBU</cp:lastModifiedBy>
  <cp:lastPrinted>2025-08-19T11:00:52Z</cp:lastPrinted>
  <dcterms:created xsi:type="dcterms:W3CDTF">2019-05-21T18:22:45Z</dcterms:created>
  <dcterms:modified xsi:type="dcterms:W3CDTF">2025-08-22T09:19:20Z</dcterms:modified>
</cp:coreProperties>
</file>